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Форма 6" sheetId="6" r:id="rId1"/>
    <sheet name="Форма 7" sheetId="7" r:id="rId2"/>
  </sheets>
  <externalReferences>
    <externalReference r:id="rId3"/>
    <externalReference r:id="rId4"/>
  </externalReferences>
  <definedNames>
    <definedName name="_xlnm._FilterDatabase" localSheetId="0" hidden="1">'Форма 6'!$B$6:$G$6</definedName>
    <definedName name="god">[1]Заголовок!$C$8</definedName>
    <definedName name="org">[1]Заголовок!$C$11</definedName>
    <definedName name="ВЫРУЧКА2021">'[2]Выручка 2021 год'!$C$4:$O$71</definedName>
    <definedName name="данные">#REF!</definedName>
    <definedName name="данные2">#REF!</definedName>
    <definedName name="_xlnm.Print_Area" localSheetId="0">'Форма 6'!$B$1:$E$67</definedName>
    <definedName name="_xlnm.Print_Area" localSheetId="1">'Форма 7'!$B$1:$C$16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6" l="1"/>
  <c r="E49" i="6" l="1"/>
  <c r="E56" i="6"/>
  <c r="E17" i="6" l="1"/>
  <c r="E41" i="6"/>
  <c r="E25" i="6"/>
  <c r="E22" i="6"/>
  <c r="E30" i="6" l="1"/>
  <c r="E7" i="6" l="1"/>
  <c r="E16" i="6"/>
  <c r="C15" i="7"/>
</calcChain>
</file>

<file path=xl/sharedStrings.xml><?xml version="1.0" encoding="utf-8"?>
<sst xmlns="http://schemas.openxmlformats.org/spreadsheetml/2006/main" count="199" uniqueCount="139">
  <si>
    <t>№</t>
  </si>
  <si>
    <t>Наименование показателя</t>
  </si>
  <si>
    <t>Единицы измерения</t>
  </si>
  <si>
    <t>1.1</t>
  </si>
  <si>
    <t>1.2</t>
  </si>
  <si>
    <t>1.3</t>
  </si>
  <si>
    <t>1.3.1</t>
  </si>
  <si>
    <t>1.3.2</t>
  </si>
  <si>
    <t>1.3.3</t>
  </si>
  <si>
    <t>1.3.4</t>
  </si>
  <si>
    <t>Фонд оплаты труда</t>
  </si>
  <si>
    <t>Отчисление на уплату страховых взносов</t>
  </si>
  <si>
    <t>1</t>
  </si>
  <si>
    <t>сырье и материалы</t>
  </si>
  <si>
    <t>1.4</t>
  </si>
  <si>
    <t>1.5</t>
  </si>
  <si>
    <t>1.5.1</t>
  </si>
  <si>
    <t>1.5.1.1</t>
  </si>
  <si>
    <t>1.5.1.2</t>
  </si>
  <si>
    <t>1.5.1.3</t>
  </si>
  <si>
    <t>1.5.1.4</t>
  </si>
  <si>
    <t>Услуги сторонних организаций</t>
  </si>
  <si>
    <t>услуги средств связи</t>
  </si>
  <si>
    <t>оплата вневедомственной охраны</t>
  </si>
  <si>
    <t>информационно-вычислительные услуги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</si>
  <si>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</si>
  <si>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</si>
  <si>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</si>
  <si>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</si>
  <si>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</si>
  <si>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</si>
  <si>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</si>
  <si>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</si>
  <si>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1.5.3.4</t>
  </si>
  <si>
    <t>1.5.4</t>
  </si>
  <si>
    <t>1.5.5</t>
  </si>
  <si>
    <t>1.5.6</t>
  </si>
  <si>
    <t>1.5.6.1</t>
  </si>
  <si>
    <t>1.5.6.2</t>
  </si>
  <si>
    <t>1.5.6.3</t>
  </si>
  <si>
    <t>1.5.6.4</t>
  </si>
  <si>
    <t>Капитальный ремонт</t>
  </si>
  <si>
    <t>налог на имущество</t>
  </si>
  <si>
    <t>налог на загрязнение окружающей среды</t>
  </si>
  <si>
    <t>Другие затраты, в том числе:</t>
  </si>
  <si>
    <t>охрана труда и подготовка кадров</t>
  </si>
  <si>
    <t>командировочные расходы</t>
  </si>
  <si>
    <t>прочие</t>
  </si>
  <si>
    <t>2</t>
  </si>
  <si>
    <t>Прочие доходы</t>
  </si>
  <si>
    <t>3</t>
  </si>
  <si>
    <t>Прочие расходы</t>
  </si>
  <si>
    <t>3.1</t>
  </si>
  <si>
    <t>3.2</t>
  </si>
  <si>
    <t>3.3</t>
  </si>
  <si>
    <t>3.4</t>
  </si>
  <si>
    <t>Услуги банков</t>
  </si>
  <si>
    <t>Социальное развитие и выплаты социального характера</t>
  </si>
  <si>
    <t>Прочие</t>
  </si>
  <si>
    <t>4</t>
  </si>
  <si>
    <t>4.1</t>
  </si>
  <si>
    <t>4.2</t>
  </si>
  <si>
    <t>Расходы из чистой прибыли, в том числе:</t>
  </si>
  <si>
    <t>Обслуживание привлеченного на долгосрочной основе капитала</t>
  </si>
  <si>
    <t>Дивиденды</t>
  </si>
  <si>
    <t>5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</si>
  <si>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</si>
  <si>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</si>
  <si>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</si>
  <si>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</si>
  <si>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</si>
  <si>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Средняя загрузка трубопроводов</t>
  </si>
  <si>
    <t>тыс.руб.</t>
  </si>
  <si>
    <t>км</t>
  </si>
  <si>
    <t>%</t>
  </si>
  <si>
    <t>единиц</t>
  </si>
  <si>
    <t>Расходы на транспортировку газа по данным бухгалтерского учета всего, в том числе:</t>
  </si>
  <si>
    <t>Страховые платежи, в том числе:</t>
  </si>
  <si>
    <t>4.1.1</t>
  </si>
  <si>
    <t>человек</t>
  </si>
  <si>
    <t>4.1.2</t>
  </si>
  <si>
    <t>Итого:</t>
  </si>
  <si>
    <t>1.5.4.1</t>
  </si>
  <si>
    <t>1.5.4.2</t>
  </si>
  <si>
    <t>1.5.4.3</t>
  </si>
  <si>
    <t>1.5.4.4</t>
  </si>
  <si>
    <t>1.5.4.5</t>
  </si>
  <si>
    <t>1.5.4.5.1</t>
  </si>
  <si>
    <t>1.5.4.5.2</t>
  </si>
  <si>
    <t>1.5.4.5.4</t>
  </si>
  <si>
    <t>Материальные затраты, в том числе:</t>
  </si>
  <si>
    <t>газ на собственные и технологические нужды</t>
  </si>
  <si>
    <t>Амортизация основных средств</t>
  </si>
  <si>
    <t>Прочие затраты, в том числе:</t>
  </si>
  <si>
    <t>Арендная плата (лизинг), в том числе.:</t>
  </si>
  <si>
    <t>аренда (лизинг) здания, транспорта</t>
  </si>
  <si>
    <t>аренда газопроводов у юридических и физических лиц</t>
  </si>
  <si>
    <t>аренда (концессия) газопроводов находящихся в государственной и муниципальной собственности</t>
  </si>
  <si>
    <t>аренда земельного участка</t>
  </si>
  <si>
    <t>страхование опасных производственных объектов (ответственность перед третьими лицами)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</si>
  <si>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</si>
  <si>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</si>
  <si>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</si>
  <si>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</si>
  <si>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</si>
  <si>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</si>
  <si>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</si>
  <si>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</si>
  <si>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1.5.6.5</t>
  </si>
  <si>
    <t>1.5.6.6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</si>
  <si>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</si>
  <si>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</si>
  <si>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</si>
  <si>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3.5</t>
  </si>
  <si>
    <t>Проценты по целевым краткосрочным кредитам</t>
  </si>
  <si>
    <t>Резерв по сомнительным долгам</t>
  </si>
  <si>
    <t>4.1.3</t>
  </si>
  <si>
    <t>4.1.4</t>
  </si>
  <si>
    <t>Потребность в прибыли до налогообложения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</si>
  <si>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</si>
  <si>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</si>
  <si>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Вид тарифа</t>
  </si>
  <si>
    <t>Объемы газа, тыс.м3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</si>
  <si>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</si>
  <si>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</si>
  <si>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</si>
  <si>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</si>
  <si>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</si>
  <si>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</si>
  <si>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</si>
  <si>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</si>
  <si>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</si>
  <si>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</si>
  <si>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1.5.4.5.3</t>
  </si>
  <si>
    <t>Капитальные вложения (регуляторный контракт)</t>
  </si>
  <si>
    <t>Информация об основных показателях финансово-хозяйственной деятельности 
АО "Газпром газораспределение Краснодар" (Краснодарский край) на 2022 год 
в сфере оказания услуг по транспортировке газа по газораспределительным сетям 
на территории Краснодарского края</t>
  </si>
  <si>
    <t>Информация об объемах транспортировки газа АО "Газпром газораспределение Краснодар" (Краснодарский край) на 2022 год в сфере оказания услуг по транспортировке газа по газораспределительным сетям
 (с детализацией по группам газопотребления) на территории Краснодарского края</t>
  </si>
  <si>
    <t>технологические и эксплуатационные потери</t>
  </si>
  <si>
    <t>(уточненная в связи с индексацией тарифов с 01.12.22 - введены в действие с 12.12.2022)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</si>
</sst>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49" fontId="9" fillId="0" borderId="0" applyBorder="0">
      <alignment vertical="top"/>
    </xf>
    <xf numFmtId="4" fontId="9" fillId="3" borderId="5" applyFill="0" applyBorder="0">
      <alignment horizontal="right"/>
    </xf>
    <xf numFmtId="0" fontId="8" fillId="0" borderId="0" applyNumberFormat="0" applyFont="0" applyFill="0" applyBorder="0" applyAlignment="0" applyProtection="0">
      <alignment vertical="top"/>
    </xf>
  </cellStyleXfs>
  <cellXfs count="40">
    <xf numFmtId="0" fontId="0" fillId="0" borderId="0" xfId="0"/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wrapText="1"/>
    </xf>
    <xf numFmtId="0" fontId="2" fillId="0" borderId="1" xfId="0" applyFont="1" applyBorder="1"/>
    <xf numFmtId="49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4" fontId="0" fillId="0" borderId="0" xfId="0" applyNumberFormat="1"/>
    <xf numFmtId="4" fontId="3" fillId="2" borderId="1" xfId="0" applyNumberFormat="1" applyFont="1" applyFill="1" applyBorder="1" applyAlignment="1">
      <alignment wrapText="1"/>
    </xf>
    <xf numFmtId="3" fontId="2" fillId="2" borderId="1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right" wrapText="1"/>
    </xf>
    <xf numFmtId="0" fontId="3" fillId="0" borderId="1" xfId="0" applyFont="1" applyBorder="1"/>
    <xf numFmtId="4" fontId="5" fillId="0" borderId="1" xfId="0" applyNumberFormat="1" applyFont="1" applyBorder="1" applyAlignment="1">
      <alignment wrapText="1"/>
    </xf>
    <xf numFmtId="4" fontId="5" fillId="2" borderId="1" xfId="0" applyNumberFormat="1" applyFont="1" applyFill="1" applyBorder="1" applyAlignment="1">
      <alignment wrapText="1"/>
    </xf>
    <xf numFmtId="0" fontId="10" fillId="0" borderId="0" xfId="0" applyFont="1"/>
    <xf numFmtId="0" fontId="4" fillId="0" borderId="0" xfId="0" applyFont="1" applyBorder="1" applyAlignment="1">
      <alignment horizontal="center" wrapText="1"/>
    </xf>
    <xf numFmtId="4" fontId="0" fillId="2" borderId="0" xfId="0" applyNumberFormat="1" applyFill="1"/>
    <xf numFmtId="3" fontId="2" fillId="2" borderId="1" xfId="0" applyNumberFormat="1" applyFont="1" applyFill="1" applyBorder="1" applyAlignment="1">
      <alignment horizontal="right" wrapText="1"/>
    </xf>
    <xf numFmtId="0" fontId="2" fillId="2" borderId="0" xfId="0" applyFont="1" applyFill="1"/>
    <xf numFmtId="0" fontId="0" fillId="2" borderId="0" xfId="0" applyFill="1"/>
    <xf numFmtId="164" fontId="0" fillId="2" borderId="0" xfId="0" applyNumberFormat="1" applyFill="1"/>
    <xf numFmtId="0" fontId="6" fillId="2" borderId="5" xfId="0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</cellXfs>
  <cellStyles count="6">
    <cellStyle name="Значение_GRO.2008" xfId="4"/>
    <cellStyle name="Обычный" xfId="0" builtinId="0"/>
    <cellStyle name="Обычный 2" xfId="1"/>
    <cellStyle name="Обычный 2 2" xfId="3"/>
    <cellStyle name="Обычный 4" xfId="5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7;&#1075;&#1091;&#1083;&#1080;&#1088;&#1086;&#1074;&#1072;&#1085;&#1080;&#1077;%202017-2019/&#1043;&#1072;&#1079;&#1087;&#1088;&#1086;&#1084;%20&#1075;&#1072;&#1079;&#1086;&#1088;&#1072;&#1089;&#1087;&#1088;&#1077;&#1076;&#1077;&#1083;&#1077;&#1085;&#1080;&#1077;%20&#1050;&#1088;&#1072;&#1089;&#1085;&#1086;&#1076;&#1072;&#1088;/GRO.PLAN(v1.0)-%20&#1043;&#1072;&#1079;&#1087;&#1088;&#1086;&#1084;%20&#1075;&#1072;&#1079;&#1086;&#1088;&#1072;&#1089;&#1087;&#1088;&#1077;&#1076;&#1077;&#1083;&#1077;&#1085;&#1080;&#1077;%20&#1050;&#1088;&#1072;&#1089;&#1085;&#1086;&#1076;&#1072;&#1088;(&#1089;&#1074;&#1086;&#1076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98-file-01\UBC\&#1055;&#1083;&#1072;&#1085;&#1086;&#1074;&#1086;-&#1101;&#1082;&#1086;&#1085;&#1086;&#1084;&#1080;&#1095;&#1077;&#1089;&#1082;&#1086;&#1077;%20&#1059;&#1087;&#1088;&#1072;&#1074;&#1083;&#1077;&#1085;&#1080;&#1077;\!_&#1054;&#1090;&#1076;&#1077;&#1083;%20&#1073;&#1102;&#1076;&#1078;-&#1103;%20&#1043;&#1056;&#1054;%20&#1080;%20&#1056;&#1043;&#1050;\!_&#1056;&#1040;&#1047;&#1053;&#1054;&#1045;%20&#1057;&#1056;&#1054;&#1063;&#1053;&#1054;&#1045;\&#1057;&#1055;&#1045;&#1062;&#1053;&#1040;&#1044;&#1041;&#1040;&#1042;&#1050;&#1040;\&#1057;&#1055;&#1045;&#1062;&#1053;&#1040;&#1044;&#1041;&#1040;&#1042;&#1050;&#1040;%202021\&#1055;&#1086;%20&#1089;&#1086;&#1089;&#1090;&#1086;&#1103;&#1085;&#1080;&#1102;%20&#1085;&#1072;%2001.09.2021\&#1057;&#1042;&#1054;&#1044;%20&#1056;&#1072;&#1089;&#1095;&#1077;&#1090;%20&#1057;&#1053;%2001.09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Заголовок"/>
      <sheetName val="Анализ"/>
      <sheetName val="Прочие"/>
      <sheetName val="Объемы"/>
      <sheetName val="Спецнадбавка"/>
      <sheetName val="ОПФ Факт"/>
      <sheetName val="ОПФ План 1 год"/>
      <sheetName val="ОПФ План 2 год"/>
      <sheetName val="ОПФ План 3 год"/>
      <sheetName val="Комментарии"/>
      <sheetName val="Проверка"/>
      <sheetName val="CheckCopy"/>
      <sheetName val="modInstruction"/>
      <sheetName val="modList00"/>
      <sheetName val="modList02"/>
      <sheetName val="modList03"/>
      <sheetName val="modList04"/>
      <sheetName val="modList05"/>
      <sheetName val="modList06"/>
      <sheetName val="modList07"/>
      <sheetName val="modList08"/>
      <sheetName val="modList09"/>
      <sheetName val="AllSheetsInThisWorkbook"/>
      <sheetName val="TEHSHEET"/>
      <sheetName val="REESTR_ORG"/>
      <sheetName val="REESTR_OPF"/>
      <sheetName val="REESTR_MO"/>
      <sheetName val="modListComs"/>
      <sheetName val="modListProv"/>
      <sheetName val="modReestr"/>
      <sheetName val="modfrmReestr"/>
      <sheetName val="modfrmCheckUpdates"/>
      <sheetName val="modUpdTemplMain"/>
      <sheetName val="modClassifierValidate"/>
      <sheetName val="modHyp"/>
      <sheetName val="modInfo"/>
    </sheetNames>
    <sheetDataSet>
      <sheetData sheetId="0"/>
      <sheetData sheetId="1"/>
      <sheetData sheetId="2">
        <row r="8">
          <cell r="C8">
            <v>2017</v>
          </cell>
        </row>
        <row r="11">
          <cell r="C11" t="str">
            <v>ОАО "Газпром газораспределение Краснодар"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Данные по СН"/>
      <sheetName val="Объемы 2021 год"/>
      <sheetName val="Выручка 2021 год"/>
      <sheetName val="Тарифы 2021"/>
      <sheetName val="Расчет тарифа"/>
    </sheetNames>
    <sheetDataSet>
      <sheetData sheetId="0" refreshError="1"/>
      <sheetData sheetId="1" refreshError="1"/>
      <sheetData sheetId="2" refreshError="1"/>
      <sheetData sheetId="3">
        <row r="4">
          <cell r="C4" t="str">
            <v>Код строки</v>
          </cell>
          <cell r="D4" t="str">
            <v>1.1.</v>
          </cell>
          <cell r="E4" t="str">
            <v>1.1.1.</v>
          </cell>
          <cell r="F4" t="str">
            <v>1.1.2.</v>
          </cell>
          <cell r="G4" t="str">
            <v>1.1.3.</v>
          </cell>
          <cell r="H4" t="str">
            <v>1.1.4.</v>
          </cell>
          <cell r="I4" t="str">
            <v>1.1.5.</v>
          </cell>
          <cell r="J4" t="str">
            <v>1.1.6.</v>
          </cell>
          <cell r="K4" t="str">
            <v>1.1.7.</v>
          </cell>
          <cell r="L4" t="str">
            <v>1.1.8.</v>
          </cell>
          <cell r="M4" t="str">
            <v>1.1.9.</v>
          </cell>
          <cell r="N4" t="str">
            <v>1.1.10.</v>
          </cell>
          <cell r="O4" t="str">
            <v>1.2.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 t="str">
            <v>Наименование</v>
          </cell>
          <cell r="D6" t="str">
            <v>Выручка от транспортировки газа потребителям</v>
          </cell>
          <cell r="E6" t="str">
            <v>конечные потребители (группа 1)</v>
          </cell>
          <cell r="F6" t="str">
            <v>конечные потребители (группа 2)</v>
          </cell>
          <cell r="G6" t="str">
            <v>конечные потребители (группа 3)</v>
          </cell>
          <cell r="H6" t="str">
            <v>конечные потребители (группа 4)</v>
          </cell>
          <cell r="I6" t="str">
            <v>конечные потребители (группа 5)</v>
          </cell>
          <cell r="J6" t="str">
            <v>конечные потребители (группа 6)</v>
          </cell>
          <cell r="K6" t="str">
            <v>конечные потребители (группа 7)</v>
          </cell>
          <cell r="L6" t="str">
            <v>население (группа 8)</v>
          </cell>
          <cell r="M6" t="str">
            <v>справочно: доходы за счет применения спецнадбавки</v>
          </cell>
          <cell r="N6" t="str">
            <v>справочно: доходы для покрытия дополнительных налоговых платежей, возникающих от введения спецнадбавки</v>
          </cell>
          <cell r="O6" t="str">
            <v>Выручка от транзита газа</v>
          </cell>
        </row>
        <row r="7">
          <cell r="C7" t="str">
            <v>Итого</v>
          </cell>
          <cell r="D7">
            <v>101388447.124</v>
          </cell>
          <cell r="E7">
            <v>14350458.481000001</v>
          </cell>
          <cell r="F7">
            <v>13380147.897</v>
          </cell>
          <cell r="G7">
            <v>13632740.582</v>
          </cell>
          <cell r="H7">
            <v>15675961.450999999</v>
          </cell>
          <cell r="I7">
            <v>6105068.9709999999</v>
          </cell>
          <cell r="J7">
            <v>2939294.3309999998</v>
          </cell>
          <cell r="K7">
            <v>716305.74899999995</v>
          </cell>
          <cell r="L7">
            <v>34588469.662</v>
          </cell>
          <cell r="M7">
            <v>9173202.7090000007</v>
          </cell>
          <cell r="N7">
            <v>2202171.5589999999</v>
          </cell>
          <cell r="O7">
            <v>301650.90600000002</v>
          </cell>
        </row>
        <row r="8">
          <cell r="C8" t="str">
            <v>АО "Газпром газораспределение Белгород"</v>
          </cell>
          <cell r="D8">
            <v>2658806.179</v>
          </cell>
          <cell r="E8">
            <v>0</v>
          </cell>
          <cell r="F8">
            <v>113492.963</v>
          </cell>
          <cell r="G8">
            <v>407807.95799999998</v>
          </cell>
          <cell r="H8">
            <v>457774.85200000001</v>
          </cell>
          <cell r="I8">
            <v>187308.89</v>
          </cell>
          <cell r="J8">
            <v>63849.362999999998</v>
          </cell>
          <cell r="K8">
            <v>18529.848000000002</v>
          </cell>
          <cell r="L8">
            <v>1410042.3060000001</v>
          </cell>
          <cell r="M8">
            <v>80892.792000000001</v>
          </cell>
          <cell r="N8">
            <v>20223.214</v>
          </cell>
          <cell r="O8">
            <v>1127.06</v>
          </cell>
        </row>
        <row r="9">
          <cell r="C9" t="str">
            <v>АО "Газпром газораспределение Брянск"</v>
          </cell>
          <cell r="D9">
            <v>1502628.166</v>
          </cell>
          <cell r="E9">
            <v>0</v>
          </cell>
          <cell r="F9">
            <v>7158.6109999999999</v>
          </cell>
          <cell r="G9">
            <v>91061.645000000004</v>
          </cell>
          <cell r="H9">
            <v>416701.576</v>
          </cell>
          <cell r="I9">
            <v>112216.673</v>
          </cell>
          <cell r="J9">
            <v>48247.582000000002</v>
          </cell>
          <cell r="K9">
            <v>10623.764999999999</v>
          </cell>
          <cell r="L9">
            <v>816618.31400000001</v>
          </cell>
          <cell r="M9">
            <v>78456.793000000005</v>
          </cell>
          <cell r="N9">
            <v>19610.728999999999</v>
          </cell>
          <cell r="O9">
            <v>0</v>
          </cell>
        </row>
        <row r="10">
          <cell r="C10" t="str">
            <v>АО "Газпром газораспределение Великий Новгород"</v>
          </cell>
          <cell r="D10">
            <v>992748.57499999995</v>
          </cell>
          <cell r="E10">
            <v>518040.02899999998</v>
          </cell>
          <cell r="F10">
            <v>27505.597000000002</v>
          </cell>
          <cell r="G10">
            <v>58343.894</v>
          </cell>
          <cell r="H10">
            <v>192766.541</v>
          </cell>
          <cell r="I10">
            <v>36750.065999999999</v>
          </cell>
          <cell r="J10">
            <v>10028.579</v>
          </cell>
          <cell r="K10">
            <v>1711.5840000000001</v>
          </cell>
          <cell r="L10">
            <v>147602.28599999999</v>
          </cell>
          <cell r="M10">
            <v>152705.61499999999</v>
          </cell>
          <cell r="N10">
            <v>38173.699000000001</v>
          </cell>
          <cell r="O10">
            <v>0</v>
          </cell>
        </row>
        <row r="11">
          <cell r="C11" t="str">
            <v>АО "Газпром газораспределение Владимир"</v>
          </cell>
          <cell r="D11">
            <v>2030014.77</v>
          </cell>
          <cell r="E11">
            <v>307174.66700000002</v>
          </cell>
          <cell r="F11">
            <v>0</v>
          </cell>
          <cell r="G11">
            <v>389850.57900000003</v>
          </cell>
          <cell r="H11">
            <v>553529.06200000003</v>
          </cell>
          <cell r="I11">
            <v>154013.33900000001</v>
          </cell>
          <cell r="J11">
            <v>72596.350000000006</v>
          </cell>
          <cell r="K11">
            <v>13937.101000000001</v>
          </cell>
          <cell r="L11">
            <v>538913.67299999995</v>
          </cell>
          <cell r="M11">
            <v>284485.68699999998</v>
          </cell>
          <cell r="N11">
            <v>71117.240000000005</v>
          </cell>
          <cell r="O11">
            <v>0</v>
          </cell>
        </row>
        <row r="12">
          <cell r="C12" t="str">
            <v>АО "Газпром газораспределение Вологда"</v>
          </cell>
          <cell r="D12">
            <v>1367270.2579999999</v>
          </cell>
          <cell r="E12">
            <v>684442.375</v>
          </cell>
          <cell r="F12">
            <v>145016.79</v>
          </cell>
          <cell r="G12">
            <v>208854.848</v>
          </cell>
          <cell r="H12">
            <v>141140.63800000001</v>
          </cell>
          <cell r="I12">
            <v>46054.805</v>
          </cell>
          <cell r="J12">
            <v>12303.68</v>
          </cell>
          <cell r="K12">
            <v>1923.38</v>
          </cell>
          <cell r="L12">
            <v>127533.74099999999</v>
          </cell>
          <cell r="M12">
            <v>188128.34400000001</v>
          </cell>
          <cell r="N12">
            <v>47038.510999999999</v>
          </cell>
          <cell r="O12">
            <v>0</v>
          </cell>
        </row>
        <row r="13">
          <cell r="C13" t="str">
            <v>АО "Газпром газораспределение Дальний Восток"</v>
          </cell>
          <cell r="D13">
            <v>2141406.2340000002</v>
          </cell>
          <cell r="E13">
            <v>845572.66200000001</v>
          </cell>
          <cell r="F13">
            <v>685272.4</v>
          </cell>
          <cell r="G13">
            <v>376304.73300000001</v>
          </cell>
          <cell r="H13">
            <v>137559.22899999999</v>
          </cell>
          <cell r="I13">
            <v>35667.756000000001</v>
          </cell>
          <cell r="J13">
            <v>5850.0169999999998</v>
          </cell>
          <cell r="K13">
            <v>532.02800000000002</v>
          </cell>
          <cell r="L13">
            <v>54647.41</v>
          </cell>
          <cell r="M13">
            <v>265472.98</v>
          </cell>
          <cell r="N13">
            <v>66370.403999999995</v>
          </cell>
          <cell r="O13">
            <v>0</v>
          </cell>
        </row>
        <row r="14">
          <cell r="C14" t="str">
            <v>АО "Газпром газораспределение Иваново"</v>
          </cell>
          <cell r="D14">
            <v>1339272.378</v>
          </cell>
          <cell r="E14">
            <v>0</v>
          </cell>
          <cell r="F14">
            <v>225617.33199999999</v>
          </cell>
          <cell r="G14">
            <v>176776.73199999999</v>
          </cell>
          <cell r="H14">
            <v>349862.53</v>
          </cell>
          <cell r="I14">
            <v>102874.36900000001</v>
          </cell>
          <cell r="J14">
            <v>37429.197999999997</v>
          </cell>
          <cell r="K14">
            <v>8723.9120000000003</v>
          </cell>
          <cell r="L14">
            <v>437988.30499999999</v>
          </cell>
          <cell r="M14">
            <v>144336.44500000001</v>
          </cell>
          <cell r="N14">
            <v>36082.841999999997</v>
          </cell>
          <cell r="O14">
            <v>63.11</v>
          </cell>
        </row>
        <row r="15">
          <cell r="C15" t="str">
            <v>АО "Газпром газораспределение Ижевск"</v>
          </cell>
          <cell r="D15">
            <v>1517891.942</v>
          </cell>
          <cell r="E15">
            <v>234334.785</v>
          </cell>
          <cell r="F15">
            <v>268567.848</v>
          </cell>
          <cell r="G15">
            <v>290051.02299999999</v>
          </cell>
          <cell r="H15">
            <v>229949.04300000001</v>
          </cell>
          <cell r="I15">
            <v>130719.35799999999</v>
          </cell>
          <cell r="J15">
            <v>44852.11</v>
          </cell>
          <cell r="K15">
            <v>6574.4939999999997</v>
          </cell>
          <cell r="L15">
            <v>312843.28100000002</v>
          </cell>
          <cell r="M15">
            <v>211679.584</v>
          </cell>
          <cell r="N15">
            <v>52927.065999999999</v>
          </cell>
          <cell r="O15">
            <v>0</v>
          </cell>
        </row>
        <row r="16">
          <cell r="C16" t="str">
            <v>АО "Газпром газораспределение Калуга"</v>
          </cell>
          <cell r="D16">
            <v>1836939.2</v>
          </cell>
          <cell r="E16">
            <v>0</v>
          </cell>
          <cell r="F16">
            <v>25714.639999999999</v>
          </cell>
          <cell r="G16">
            <v>438026.05900000001</v>
          </cell>
          <cell r="H16">
            <v>515255.23200000002</v>
          </cell>
          <cell r="I16">
            <v>130880.446</v>
          </cell>
          <cell r="J16">
            <v>55667.56</v>
          </cell>
          <cell r="K16">
            <v>9470.2270000000008</v>
          </cell>
          <cell r="L16">
            <v>661925.03500000003</v>
          </cell>
          <cell r="M16">
            <v>166288.505</v>
          </cell>
          <cell r="N16">
            <v>41571.334000000003</v>
          </cell>
          <cell r="O16">
            <v>7259.8419999999996</v>
          </cell>
        </row>
        <row r="17">
          <cell r="C17" t="str">
            <v>АО "Газпром газораспределение Киров"</v>
          </cell>
          <cell r="D17">
            <v>1328209.382</v>
          </cell>
          <cell r="E17">
            <v>155415.56099999999</v>
          </cell>
          <cell r="F17">
            <v>489608.54200000002</v>
          </cell>
          <cell r="G17">
            <v>122538.38800000001</v>
          </cell>
          <cell r="H17">
            <v>199599.25700000001</v>
          </cell>
          <cell r="I17">
            <v>88137.29</v>
          </cell>
          <cell r="J17">
            <v>22229.457999999999</v>
          </cell>
          <cell r="K17">
            <v>3322.4430000000002</v>
          </cell>
          <cell r="L17">
            <v>247358.44200000001</v>
          </cell>
          <cell r="M17">
            <v>229485.81200000001</v>
          </cell>
          <cell r="N17">
            <v>3879.346</v>
          </cell>
          <cell r="O17">
            <v>628.44799999999998</v>
          </cell>
        </row>
        <row r="18">
          <cell r="C18" t="str">
            <v>АО "Газпром газораспределение Кострома"</v>
          </cell>
          <cell r="D18">
            <v>1524092.5759999999</v>
          </cell>
          <cell r="E18">
            <v>1041318.37</v>
          </cell>
          <cell r="F18">
            <v>118152.261</v>
          </cell>
          <cell r="G18">
            <v>38992.163999999997</v>
          </cell>
          <cell r="H18">
            <v>113254.31</v>
          </cell>
          <cell r="I18">
            <v>39124.425000000003</v>
          </cell>
          <cell r="J18">
            <v>19674.391</v>
          </cell>
          <cell r="K18">
            <v>3344.6759999999999</v>
          </cell>
          <cell r="L18">
            <v>150231.98000000001</v>
          </cell>
          <cell r="M18">
            <v>222839.003</v>
          </cell>
          <cell r="N18">
            <v>55708.482000000004</v>
          </cell>
          <cell r="O18">
            <v>0</v>
          </cell>
        </row>
        <row r="19">
          <cell r="C19" t="str">
            <v>АО "Газпром газораспределение Краснодар"</v>
          </cell>
          <cell r="D19">
            <v>4794043.0590000004</v>
          </cell>
          <cell r="E19">
            <v>15262.147000000001</v>
          </cell>
          <cell r="F19">
            <v>89548.433999999994</v>
          </cell>
          <cell r="G19">
            <v>580246.68200000003</v>
          </cell>
          <cell r="H19">
            <v>642933.15599999996</v>
          </cell>
          <cell r="I19">
            <v>301925.63099999999</v>
          </cell>
          <cell r="J19">
            <v>131268.85500000001</v>
          </cell>
          <cell r="K19">
            <v>51776.485000000001</v>
          </cell>
          <cell r="L19">
            <v>2981081.6690000002</v>
          </cell>
          <cell r="M19">
            <v>338492.36200000002</v>
          </cell>
          <cell r="N19">
            <v>84623.212</v>
          </cell>
          <cell r="O19">
            <v>977.702</v>
          </cell>
        </row>
        <row r="20">
          <cell r="C20" t="str">
            <v>АО "Газпром газораспределение Курган"</v>
          </cell>
          <cell r="D20">
            <v>593082.01500000001</v>
          </cell>
          <cell r="E20">
            <v>0</v>
          </cell>
          <cell r="F20">
            <v>93078.398000000001</v>
          </cell>
          <cell r="G20">
            <v>112096.00900000001</v>
          </cell>
          <cell r="H20">
            <v>139550.69699999999</v>
          </cell>
          <cell r="I20">
            <v>62885.091</v>
          </cell>
          <cell r="J20">
            <v>28687.812000000002</v>
          </cell>
          <cell r="K20">
            <v>3172.328</v>
          </cell>
          <cell r="L20">
            <v>153611.679</v>
          </cell>
          <cell r="M20">
            <v>37416.830999999998</v>
          </cell>
          <cell r="N20">
            <v>-1E-3</v>
          </cell>
          <cell r="O20">
            <v>288.416</v>
          </cell>
        </row>
        <row r="21">
          <cell r="C21" t="str">
            <v>АО "Газпром газораспределение Курск"</v>
          </cell>
          <cell r="D21">
            <v>1389348.9180000001</v>
          </cell>
          <cell r="E21">
            <v>0</v>
          </cell>
          <cell r="F21">
            <v>205621.91699999999</v>
          </cell>
          <cell r="G21">
            <v>238345.24600000001</v>
          </cell>
          <cell r="H21">
            <v>183109.872</v>
          </cell>
          <cell r="I21">
            <v>88709.137000000002</v>
          </cell>
          <cell r="J21">
            <v>45011.682000000001</v>
          </cell>
          <cell r="K21">
            <v>16036.251</v>
          </cell>
          <cell r="L21">
            <v>612514.81299999997</v>
          </cell>
          <cell r="M21">
            <v>86144.125</v>
          </cell>
          <cell r="N21">
            <v>0</v>
          </cell>
          <cell r="O21">
            <v>0</v>
          </cell>
        </row>
        <row r="22">
          <cell r="C22" t="str">
            <v>АО "Газпром газораспределение Ленинградская область"</v>
          </cell>
          <cell r="D22">
            <v>3084249.05</v>
          </cell>
          <cell r="E22">
            <v>1107028.3689999999</v>
          </cell>
          <cell r="F22">
            <v>164655.71299999999</v>
          </cell>
          <cell r="G22">
            <v>568555.93599999999</v>
          </cell>
          <cell r="H22">
            <v>502894.234</v>
          </cell>
          <cell r="I22">
            <v>129382.39599999999</v>
          </cell>
          <cell r="J22">
            <v>24775.928</v>
          </cell>
          <cell r="K22">
            <v>1732.7370000000001</v>
          </cell>
          <cell r="L22">
            <v>585223.73800000001</v>
          </cell>
          <cell r="M22">
            <v>364492.103</v>
          </cell>
          <cell r="N22">
            <v>91130.665999999997</v>
          </cell>
          <cell r="O22">
            <v>164.76300000000001</v>
          </cell>
        </row>
        <row r="23">
          <cell r="C23" t="str">
            <v>АО "Газпром газораспределение Липецк"</v>
          </cell>
          <cell r="D23">
            <v>2619665.3450000002</v>
          </cell>
          <cell r="E23">
            <v>0</v>
          </cell>
          <cell r="F23">
            <v>601565.88500000001</v>
          </cell>
          <cell r="G23">
            <v>669284.72900000005</v>
          </cell>
          <cell r="H23">
            <v>369666.07</v>
          </cell>
          <cell r="I23">
            <v>121162.962</v>
          </cell>
          <cell r="J23">
            <v>66728.323000000004</v>
          </cell>
          <cell r="K23">
            <v>29314.305</v>
          </cell>
          <cell r="L23">
            <v>761943.071</v>
          </cell>
          <cell r="M23">
            <v>296244.46899999998</v>
          </cell>
          <cell r="N23">
            <v>74049.937999999995</v>
          </cell>
          <cell r="O23">
            <v>54.57</v>
          </cell>
        </row>
        <row r="24">
          <cell r="C24" t="str">
            <v>АО "Газпром газораспределение Майкоп"</v>
          </cell>
          <cell r="D24">
            <v>500675.76899999997</v>
          </cell>
          <cell r="E24">
            <v>0</v>
          </cell>
          <cell r="F24">
            <v>0</v>
          </cell>
          <cell r="G24">
            <v>40415.749000000003</v>
          </cell>
          <cell r="H24">
            <v>70415.801999999996</v>
          </cell>
          <cell r="I24">
            <v>28817.159</v>
          </cell>
          <cell r="J24">
            <v>17191.75</v>
          </cell>
          <cell r="K24">
            <v>5033.3360000000002</v>
          </cell>
          <cell r="L24">
            <v>338801.97399999999</v>
          </cell>
          <cell r="M24">
            <v>8792.6329999999998</v>
          </cell>
          <cell r="N24">
            <v>2197.7869999999998</v>
          </cell>
          <cell r="O24">
            <v>266.29300000000001</v>
          </cell>
        </row>
        <row r="25">
          <cell r="C25" t="str">
            <v>АО "Газпром газораспределение Махачкала"</v>
          </cell>
          <cell r="D25">
            <v>195146.03899999999</v>
          </cell>
          <cell r="E25">
            <v>0</v>
          </cell>
          <cell r="F25">
            <v>0</v>
          </cell>
          <cell r="G25">
            <v>5815.5060000000003</v>
          </cell>
          <cell r="H25">
            <v>12582.646000000001</v>
          </cell>
          <cell r="I25">
            <v>7835.0060000000003</v>
          </cell>
          <cell r="J25">
            <v>4596.5259999999998</v>
          </cell>
          <cell r="K25">
            <v>887.11199999999997</v>
          </cell>
          <cell r="L25">
            <v>163429.242</v>
          </cell>
          <cell r="M25">
            <v>0</v>
          </cell>
          <cell r="N25">
            <v>0</v>
          </cell>
          <cell r="O25">
            <v>0</v>
          </cell>
        </row>
        <row r="26">
          <cell r="C26" t="str">
            <v>АО "Газпром газораспределение Назрань"</v>
          </cell>
          <cell r="D26">
            <v>351057.26500000001</v>
          </cell>
          <cell r="E26">
            <v>0</v>
          </cell>
          <cell r="F26">
            <v>0</v>
          </cell>
          <cell r="G26">
            <v>0</v>
          </cell>
          <cell r="H26">
            <v>2049.46</v>
          </cell>
          <cell r="I26">
            <v>3697.57</v>
          </cell>
          <cell r="J26">
            <v>5326.7139999999999</v>
          </cell>
          <cell r="K26">
            <v>1652.403</v>
          </cell>
          <cell r="L26">
            <v>338331.11800000002</v>
          </cell>
          <cell r="M26">
            <v>13828.075000000001</v>
          </cell>
          <cell r="N26">
            <v>3457.7350000000001</v>
          </cell>
          <cell r="O26">
            <v>46.79</v>
          </cell>
        </row>
        <row r="27">
          <cell r="C27" t="str">
            <v>АО "Газпром газораспределение Нальчик"</v>
          </cell>
          <cell r="D27">
            <v>846295.97900000005</v>
          </cell>
          <cell r="E27">
            <v>0</v>
          </cell>
          <cell r="F27">
            <v>0</v>
          </cell>
          <cell r="G27">
            <v>35002.105000000003</v>
          </cell>
          <cell r="H27">
            <v>63650.35</v>
          </cell>
          <cell r="I27">
            <v>48667.995999999999</v>
          </cell>
          <cell r="J27">
            <v>26297.447</v>
          </cell>
          <cell r="K27">
            <v>5539.277</v>
          </cell>
          <cell r="L27">
            <v>667138.804</v>
          </cell>
          <cell r="M27">
            <v>35376.406999999999</v>
          </cell>
          <cell r="N27">
            <v>7078.0339999999997</v>
          </cell>
          <cell r="O27">
            <v>0</v>
          </cell>
        </row>
        <row r="28">
          <cell r="C28" t="str">
            <v>АО "Газпром газораспределение Обнинск"</v>
          </cell>
          <cell r="D28">
            <v>90099.176999999996</v>
          </cell>
          <cell r="E28">
            <v>0</v>
          </cell>
          <cell r="F28">
            <v>29884.225999999999</v>
          </cell>
          <cell r="G28">
            <v>20892.593000000001</v>
          </cell>
          <cell r="H28">
            <v>17263.948</v>
          </cell>
          <cell r="I28">
            <v>3427.8139999999999</v>
          </cell>
          <cell r="J28">
            <v>1703.0260000000001</v>
          </cell>
          <cell r="K28">
            <v>162.69900000000001</v>
          </cell>
          <cell r="L28">
            <v>16764.870999999999</v>
          </cell>
          <cell r="M28">
            <v>7027.6880000000001</v>
          </cell>
          <cell r="N28">
            <v>1759.2639999999999</v>
          </cell>
          <cell r="O28">
            <v>19.001000000000001</v>
          </cell>
        </row>
        <row r="29">
          <cell r="C29" t="str">
            <v>АО "Газпром газораспределение Орел"</v>
          </cell>
          <cell r="D29">
            <v>753382.78099999996</v>
          </cell>
          <cell r="E29">
            <v>0</v>
          </cell>
          <cell r="F29">
            <v>132014.022</v>
          </cell>
          <cell r="G29">
            <v>57045.955000000002</v>
          </cell>
          <cell r="H29">
            <v>113472.371</v>
          </cell>
          <cell r="I29">
            <v>63978.008000000002</v>
          </cell>
          <cell r="J29">
            <v>29066.603999999999</v>
          </cell>
          <cell r="K29">
            <v>7982.2380000000003</v>
          </cell>
          <cell r="L29">
            <v>349823.58299999998</v>
          </cell>
          <cell r="M29">
            <v>0</v>
          </cell>
          <cell r="N29">
            <v>0</v>
          </cell>
          <cell r="O29">
            <v>2603.0819999999999</v>
          </cell>
        </row>
        <row r="30">
          <cell r="C30" t="str">
            <v>АО "Газпром газораспределение Оренбург"</v>
          </cell>
          <cell r="D30">
            <v>2877884.1310000001</v>
          </cell>
          <cell r="E30">
            <v>960341.446</v>
          </cell>
          <cell r="F30">
            <v>356919.103</v>
          </cell>
          <cell r="G30">
            <v>228429.10399999999</v>
          </cell>
          <cell r="H30">
            <v>304428.44799999997</v>
          </cell>
          <cell r="I30">
            <v>127140.659</v>
          </cell>
          <cell r="J30">
            <v>79113.111000000004</v>
          </cell>
          <cell r="K30">
            <v>9848.2180000000008</v>
          </cell>
          <cell r="L30">
            <v>811664.04099999997</v>
          </cell>
          <cell r="M30">
            <v>155630.965</v>
          </cell>
          <cell r="N30">
            <v>38921.480000000003</v>
          </cell>
          <cell r="O30">
            <v>0</v>
          </cell>
        </row>
        <row r="31">
          <cell r="C31" t="str">
            <v>АО "Газпром газораспределение Пенза"</v>
          </cell>
          <cell r="D31">
            <v>1282754.672</v>
          </cell>
          <cell r="E31">
            <v>0</v>
          </cell>
          <cell r="F31">
            <v>250348.91899999999</v>
          </cell>
          <cell r="G31">
            <v>177432.443</v>
          </cell>
          <cell r="H31">
            <v>210921.61</v>
          </cell>
          <cell r="I31">
            <v>134325.41699999999</v>
          </cell>
          <cell r="J31">
            <v>49709.165999999997</v>
          </cell>
          <cell r="K31">
            <v>9820.741</v>
          </cell>
          <cell r="L31">
            <v>450196.37599999999</v>
          </cell>
          <cell r="M31">
            <v>161455.04000000001</v>
          </cell>
          <cell r="N31">
            <v>40363.705999999998</v>
          </cell>
          <cell r="O31">
            <v>0</v>
          </cell>
        </row>
        <row r="32">
          <cell r="C32" t="str">
            <v>АО "Газпром газораспределение Пермь"</v>
          </cell>
          <cell r="D32">
            <v>3027377.18</v>
          </cell>
          <cell r="E32">
            <v>285901.31099999999</v>
          </cell>
          <cell r="F32">
            <v>1244568.8970000001</v>
          </cell>
          <cell r="G32">
            <v>442409.95899999997</v>
          </cell>
          <cell r="H32">
            <v>475555.97700000001</v>
          </cell>
          <cell r="I32">
            <v>157277.33499999999</v>
          </cell>
          <cell r="J32">
            <v>68610.785999999993</v>
          </cell>
          <cell r="K32">
            <v>7072.7569999999996</v>
          </cell>
          <cell r="L32">
            <v>345980.15700000001</v>
          </cell>
          <cell r="M32">
            <v>572939.12199999997</v>
          </cell>
          <cell r="N32">
            <v>143261.084</v>
          </cell>
          <cell r="O32">
            <v>86.715999999999994</v>
          </cell>
        </row>
        <row r="33">
          <cell r="C33" t="str">
            <v>АО "Газпром газораспределение Петрозаводск"</v>
          </cell>
          <cell r="D33">
            <v>246388.01500000001</v>
          </cell>
          <cell r="E33">
            <v>0</v>
          </cell>
          <cell r="F33">
            <v>194922.74900000001</v>
          </cell>
          <cell r="G33">
            <v>16025.538</v>
          </cell>
          <cell r="H33">
            <v>16445.084999999999</v>
          </cell>
          <cell r="I33">
            <v>7912.0330000000004</v>
          </cell>
          <cell r="J33">
            <v>1261.6559999999999</v>
          </cell>
          <cell r="K33">
            <v>144.964</v>
          </cell>
          <cell r="L33">
            <v>9675.991</v>
          </cell>
          <cell r="M33">
            <v>49678.720999999998</v>
          </cell>
          <cell r="N33">
            <v>12420.77</v>
          </cell>
          <cell r="O33">
            <v>0</v>
          </cell>
        </row>
        <row r="34">
          <cell r="C34" t="str">
            <v>АО "Газпром газораспределение Псков"</v>
          </cell>
          <cell r="D34">
            <v>355280.103</v>
          </cell>
          <cell r="E34">
            <v>0</v>
          </cell>
          <cell r="F34">
            <v>6636.6279999999997</v>
          </cell>
          <cell r="G34">
            <v>92230.256999999998</v>
          </cell>
          <cell r="H34">
            <v>144448.26199999999</v>
          </cell>
          <cell r="I34">
            <v>26891.048999999999</v>
          </cell>
          <cell r="J34">
            <v>7859.9830000000002</v>
          </cell>
          <cell r="K34">
            <v>932.04600000000005</v>
          </cell>
          <cell r="L34">
            <v>76281.879000000001</v>
          </cell>
          <cell r="M34">
            <v>38420.120999999999</v>
          </cell>
          <cell r="N34">
            <v>9603.6149999999998</v>
          </cell>
          <cell r="O34">
            <v>2.5510000000000002</v>
          </cell>
        </row>
        <row r="35">
          <cell r="C35" t="str">
            <v>АО "Газпром газораспределение Рязанская область"</v>
          </cell>
          <cell r="D35">
            <v>1182765.6459999999</v>
          </cell>
          <cell r="E35">
            <v>0</v>
          </cell>
          <cell r="F35">
            <v>169153.82399999999</v>
          </cell>
          <cell r="G35">
            <v>29420.07</v>
          </cell>
          <cell r="H35">
            <v>186896.23699999999</v>
          </cell>
          <cell r="I35">
            <v>113401.034</v>
          </cell>
          <cell r="J35">
            <v>82426.122000000003</v>
          </cell>
          <cell r="K35">
            <v>28901.19</v>
          </cell>
          <cell r="L35">
            <v>572567.16899999999</v>
          </cell>
          <cell r="M35">
            <v>13720.207</v>
          </cell>
          <cell r="N35">
            <v>3430.35</v>
          </cell>
          <cell r="O35">
            <v>0</v>
          </cell>
        </row>
        <row r="36">
          <cell r="C36" t="str">
            <v>АО "Газпром газораспределение Саранск"</v>
          </cell>
          <cell r="D36">
            <v>1265699.4029999999</v>
          </cell>
          <cell r="E36">
            <v>0</v>
          </cell>
          <cell r="F36">
            <v>303634.98300000001</v>
          </cell>
          <cell r="G36">
            <v>101849.391</v>
          </cell>
          <cell r="H36">
            <v>347737.147</v>
          </cell>
          <cell r="I36">
            <v>93871.134999999995</v>
          </cell>
          <cell r="J36">
            <v>62396.567999999999</v>
          </cell>
          <cell r="K36">
            <v>14480.489</v>
          </cell>
          <cell r="L36">
            <v>341729.69</v>
          </cell>
          <cell r="M36">
            <v>0</v>
          </cell>
          <cell r="N36">
            <v>0</v>
          </cell>
          <cell r="O36">
            <v>0</v>
          </cell>
        </row>
        <row r="37">
          <cell r="C37" t="str">
            <v>АО "Газпром газораспределение Саратовская область"</v>
          </cell>
          <cell r="D37">
            <v>1839464.16</v>
          </cell>
          <cell r="E37">
            <v>0</v>
          </cell>
          <cell r="F37">
            <v>122261.042</v>
          </cell>
          <cell r="G37">
            <v>124664.65700000001</v>
          </cell>
          <cell r="H37">
            <v>254359.44099999999</v>
          </cell>
          <cell r="I37">
            <v>145561.978</v>
          </cell>
          <cell r="J37">
            <v>95337.296000000002</v>
          </cell>
          <cell r="K37">
            <v>31016.757000000001</v>
          </cell>
          <cell r="L37">
            <v>1066262.99</v>
          </cell>
          <cell r="M37">
            <v>0</v>
          </cell>
          <cell r="N37">
            <v>0</v>
          </cell>
          <cell r="O37">
            <v>0</v>
          </cell>
        </row>
        <row r="38">
          <cell r="C38" t="str">
            <v>АО "Газпром газораспределение Север"</v>
          </cell>
          <cell r="D38">
            <v>2650711.3250000002</v>
          </cell>
          <cell r="E38">
            <v>735153.30900000001</v>
          </cell>
          <cell r="F38">
            <v>263873.30699999997</v>
          </cell>
          <cell r="G38">
            <v>245561.24100000001</v>
          </cell>
          <cell r="H38">
            <v>478168.61300000001</v>
          </cell>
          <cell r="I38">
            <v>277207.13699999999</v>
          </cell>
          <cell r="J38">
            <v>97197.623999999996</v>
          </cell>
          <cell r="K38">
            <v>9967.866</v>
          </cell>
          <cell r="L38">
            <v>543582.228</v>
          </cell>
          <cell r="M38">
            <v>269281.46899999998</v>
          </cell>
          <cell r="N38">
            <v>66949.012000000002</v>
          </cell>
          <cell r="O38">
            <v>1600.248</v>
          </cell>
        </row>
        <row r="39">
          <cell r="C39" t="str">
            <v>АО "Газпром газораспределение Смоленск"</v>
          </cell>
          <cell r="D39">
            <v>1241005.9410000001</v>
          </cell>
          <cell r="E39">
            <v>326524.42200000002</v>
          </cell>
          <cell r="F39">
            <v>226292.11499999999</v>
          </cell>
          <cell r="G39">
            <v>143046.37</v>
          </cell>
          <cell r="H39">
            <v>164916.359</v>
          </cell>
          <cell r="I39">
            <v>79375.615999999995</v>
          </cell>
          <cell r="J39">
            <v>35140.737999999998</v>
          </cell>
          <cell r="K39">
            <v>8963.7450000000008</v>
          </cell>
          <cell r="L39">
            <v>256746.576</v>
          </cell>
          <cell r="M39">
            <v>220140.80600000001</v>
          </cell>
          <cell r="N39">
            <v>55031.726000000002</v>
          </cell>
          <cell r="O39">
            <v>0</v>
          </cell>
        </row>
        <row r="40">
          <cell r="C40" t="str">
            <v>АО "Газпром газораспределение Ставрополь"</v>
          </cell>
          <cell r="D40">
            <v>3698702.37</v>
          </cell>
          <cell r="E40">
            <v>803681.23699999996</v>
          </cell>
          <cell r="F40">
            <v>0</v>
          </cell>
          <cell r="G40">
            <v>239448.921</v>
          </cell>
          <cell r="H40">
            <v>414392.11300000001</v>
          </cell>
          <cell r="I40">
            <v>196374.05900000001</v>
          </cell>
          <cell r="J40">
            <v>144028.372</v>
          </cell>
          <cell r="K40">
            <v>43104.909</v>
          </cell>
          <cell r="L40">
            <v>1857672.7590000001</v>
          </cell>
          <cell r="M40">
            <v>114581.17600000001</v>
          </cell>
          <cell r="N40">
            <v>28654.519</v>
          </cell>
          <cell r="O40">
            <v>1504.7270000000001</v>
          </cell>
        </row>
        <row r="41">
          <cell r="C41" t="str">
            <v>АО "Газпром газораспределение Сыктывкар"</v>
          </cell>
          <cell r="D41">
            <v>1402527.2450000001</v>
          </cell>
          <cell r="E41">
            <v>366564.36800000002</v>
          </cell>
          <cell r="F41">
            <v>529026.84100000001</v>
          </cell>
          <cell r="G41">
            <v>255098.36799999999</v>
          </cell>
          <cell r="H41">
            <v>176121.875</v>
          </cell>
          <cell r="I41">
            <v>29939.633000000002</v>
          </cell>
          <cell r="J41">
            <v>9206.7039999999997</v>
          </cell>
          <cell r="K41">
            <v>643.88099999999997</v>
          </cell>
          <cell r="L41">
            <v>35925.576000000001</v>
          </cell>
          <cell r="M41">
            <v>288020.696</v>
          </cell>
          <cell r="N41">
            <v>72001.432000000001</v>
          </cell>
          <cell r="O41">
            <v>0</v>
          </cell>
        </row>
        <row r="42">
          <cell r="C42" t="str">
            <v>АО "Газпром газораспределение Тамбов"</v>
          </cell>
          <cell r="D42">
            <v>1562230.227</v>
          </cell>
          <cell r="E42">
            <v>0</v>
          </cell>
          <cell r="F42">
            <v>188932.693</v>
          </cell>
          <cell r="G42">
            <v>187900.66800000001</v>
          </cell>
          <cell r="H42">
            <v>317599.66600000003</v>
          </cell>
          <cell r="I42">
            <v>132495.72200000001</v>
          </cell>
          <cell r="J42">
            <v>72362.069000000003</v>
          </cell>
          <cell r="K42">
            <v>19322.166000000001</v>
          </cell>
          <cell r="L42">
            <v>643617.24300000002</v>
          </cell>
          <cell r="M42">
            <v>136130.571</v>
          </cell>
          <cell r="N42">
            <v>34033.593999999997</v>
          </cell>
          <cell r="O42">
            <v>28.504999999999999</v>
          </cell>
        </row>
        <row r="43">
          <cell r="C43" t="str">
            <v>АО "Газпром газораспределение Тверь"</v>
          </cell>
          <cell r="D43">
            <v>2029061.73</v>
          </cell>
          <cell r="E43">
            <v>0</v>
          </cell>
          <cell r="F43">
            <v>307502.95799999998</v>
          </cell>
          <cell r="G43">
            <v>377640.777</v>
          </cell>
          <cell r="H43">
            <v>538390.21299999999</v>
          </cell>
          <cell r="I43">
            <v>169050.11</v>
          </cell>
          <cell r="J43">
            <v>59234.392</v>
          </cell>
          <cell r="K43">
            <v>11842.210999999999</v>
          </cell>
          <cell r="L43">
            <v>565401.06900000002</v>
          </cell>
          <cell r="M43">
            <v>237154.44500000001</v>
          </cell>
          <cell r="N43">
            <v>59286.783000000003</v>
          </cell>
          <cell r="O43">
            <v>381.59300000000002</v>
          </cell>
        </row>
        <row r="44">
          <cell r="C44" t="str">
            <v>АО "Газпром газораспределение Тула"</v>
          </cell>
          <cell r="D44">
            <v>1899726.3459999999</v>
          </cell>
          <cell r="E44">
            <v>0</v>
          </cell>
          <cell r="F44">
            <v>352750.84899999999</v>
          </cell>
          <cell r="G44">
            <v>365612.85800000001</v>
          </cell>
          <cell r="H44">
            <v>367174.337</v>
          </cell>
          <cell r="I44">
            <v>134784.09599999999</v>
          </cell>
          <cell r="J44">
            <v>40564.370999999999</v>
          </cell>
          <cell r="K44">
            <v>11169.522999999999</v>
          </cell>
          <cell r="L44">
            <v>627670.31099999999</v>
          </cell>
          <cell r="M44">
            <v>83589.873999999996</v>
          </cell>
          <cell r="N44">
            <v>20898.053</v>
          </cell>
          <cell r="O44">
            <v>411.49900000000002</v>
          </cell>
        </row>
        <row r="45">
          <cell r="C45" t="str">
            <v>АО "Газпром газораспределение Чебоксары"</v>
          </cell>
          <cell r="D45">
            <v>1234486.6000000001</v>
          </cell>
          <cell r="E45">
            <v>107629.849</v>
          </cell>
          <cell r="F45">
            <v>198279.601</v>
          </cell>
          <cell r="G45">
            <v>96599.501999999993</v>
          </cell>
          <cell r="H45">
            <v>170808.05900000001</v>
          </cell>
          <cell r="I45">
            <v>73889.510999999999</v>
          </cell>
          <cell r="J45">
            <v>56267.029000000002</v>
          </cell>
          <cell r="K45">
            <v>14389.674000000001</v>
          </cell>
          <cell r="L45">
            <v>516623.375</v>
          </cell>
          <cell r="M45">
            <v>89324.566000000006</v>
          </cell>
          <cell r="N45">
            <v>22328.656999999999</v>
          </cell>
          <cell r="O45">
            <v>0</v>
          </cell>
        </row>
        <row r="46">
          <cell r="C46" t="str">
            <v>АО "Газпром газораспределение Челябинск"</v>
          </cell>
          <cell r="D46">
            <v>1974415.709</v>
          </cell>
          <cell r="E46">
            <v>0</v>
          </cell>
          <cell r="F46">
            <v>400989.65700000001</v>
          </cell>
          <cell r="G46">
            <v>532449.58499999996</v>
          </cell>
          <cell r="H46">
            <v>451070.234</v>
          </cell>
          <cell r="I46">
            <v>152503.34700000001</v>
          </cell>
          <cell r="J46">
            <v>46365.288</v>
          </cell>
          <cell r="K46">
            <v>6647.9920000000002</v>
          </cell>
          <cell r="L46">
            <v>384389.60700000002</v>
          </cell>
          <cell r="M46">
            <v>245065.35</v>
          </cell>
          <cell r="N46">
            <v>61262.362999999998</v>
          </cell>
          <cell r="O46">
            <v>3784.2260000000001</v>
          </cell>
        </row>
        <row r="47">
          <cell r="C47" t="str">
            <v>АО "Газпром газораспределение Черкесск"</v>
          </cell>
          <cell r="D47">
            <v>611777.38600000006</v>
          </cell>
          <cell r="E47">
            <v>0</v>
          </cell>
          <cell r="F47">
            <v>101492.602</v>
          </cell>
          <cell r="G47">
            <v>23435.155999999999</v>
          </cell>
          <cell r="H47">
            <v>73172.570000000007</v>
          </cell>
          <cell r="I47">
            <v>27244.65</v>
          </cell>
          <cell r="J47">
            <v>20815.937999999998</v>
          </cell>
          <cell r="K47">
            <v>3433.5639999999999</v>
          </cell>
          <cell r="L47">
            <v>362182.90500000003</v>
          </cell>
          <cell r="M47">
            <v>36771.305999999997</v>
          </cell>
          <cell r="N47">
            <v>9193.2900000000009</v>
          </cell>
          <cell r="O47">
            <v>0</v>
          </cell>
        </row>
        <row r="48">
          <cell r="C48" t="str">
            <v>АО "Газпром газораспределение Элиста"</v>
          </cell>
          <cell r="D48">
            <v>195240.13800000001</v>
          </cell>
          <cell r="E48">
            <v>0</v>
          </cell>
          <cell r="F48">
            <v>0</v>
          </cell>
          <cell r="G48">
            <v>0</v>
          </cell>
          <cell r="H48">
            <v>8070.1329999999998</v>
          </cell>
          <cell r="I48">
            <v>4001.3879999999999</v>
          </cell>
          <cell r="J48">
            <v>12358.565000000001</v>
          </cell>
          <cell r="K48">
            <v>4497.18</v>
          </cell>
          <cell r="L48">
            <v>166312.872</v>
          </cell>
          <cell r="M48">
            <v>0</v>
          </cell>
          <cell r="N48">
            <v>0</v>
          </cell>
          <cell r="O48">
            <v>0</v>
          </cell>
        </row>
        <row r="49">
          <cell r="C49" t="str">
            <v>АО "Газпром газораспределение Ярославль"</v>
          </cell>
          <cell r="D49">
            <v>1118795.7009999999</v>
          </cell>
          <cell r="E49">
            <v>155273.671</v>
          </cell>
          <cell r="F49">
            <v>285821.42700000003</v>
          </cell>
          <cell r="G49">
            <v>177290.50099999999</v>
          </cell>
          <cell r="H49">
            <v>146958.891</v>
          </cell>
          <cell r="I49">
            <v>57321.254000000001</v>
          </cell>
          <cell r="J49">
            <v>19981.239000000001</v>
          </cell>
          <cell r="K49">
            <v>4880.2060000000001</v>
          </cell>
          <cell r="L49">
            <v>271268.51299999998</v>
          </cell>
          <cell r="M49">
            <v>166272.71299999999</v>
          </cell>
          <cell r="N49">
            <v>41572.788</v>
          </cell>
          <cell r="O49">
            <v>0</v>
          </cell>
        </row>
        <row r="50">
          <cell r="C50" t="str">
            <v>АО "Курганоблгаз"</v>
          </cell>
          <cell r="D50">
            <v>69706.467000000004</v>
          </cell>
          <cell r="E50">
            <v>0</v>
          </cell>
          <cell r="F50">
            <v>54543.222999999998</v>
          </cell>
          <cell r="G50">
            <v>0</v>
          </cell>
          <cell r="H50">
            <v>6500.6109999999999</v>
          </cell>
          <cell r="I50">
            <v>3960.2570000000001</v>
          </cell>
          <cell r="J50">
            <v>1103.3679999999999</v>
          </cell>
          <cell r="K50">
            <v>53.279000000000003</v>
          </cell>
          <cell r="L50">
            <v>3545.73</v>
          </cell>
          <cell r="M50">
            <v>10720.379000000001</v>
          </cell>
          <cell r="N50">
            <v>2682.25</v>
          </cell>
          <cell r="O50">
            <v>182.976</v>
          </cell>
        </row>
        <row r="51">
          <cell r="C51" t="str">
            <v>АО "Омскоблгаз"</v>
          </cell>
          <cell r="D51">
            <v>243669.51</v>
          </cell>
          <cell r="E51">
            <v>0</v>
          </cell>
          <cell r="F51">
            <v>0</v>
          </cell>
          <cell r="G51">
            <v>71556.600999999995</v>
          </cell>
          <cell r="H51">
            <v>76395.937999999995</v>
          </cell>
          <cell r="I51">
            <v>14023.905000000001</v>
          </cell>
          <cell r="J51">
            <v>6316.1149999999998</v>
          </cell>
          <cell r="K51">
            <v>1625.367</v>
          </cell>
          <cell r="L51">
            <v>73751.584000000003</v>
          </cell>
          <cell r="M51">
            <v>35336.281999999999</v>
          </cell>
          <cell r="N51">
            <v>8834.3690000000006</v>
          </cell>
          <cell r="O51">
            <v>58.774000000000001</v>
          </cell>
        </row>
        <row r="52">
          <cell r="C52" t="str">
            <v>АО "Рязаньгоргаз"</v>
          </cell>
          <cell r="D52">
            <v>351187.22</v>
          </cell>
          <cell r="E52">
            <v>69023.452999999994</v>
          </cell>
          <cell r="F52">
            <v>44696.267</v>
          </cell>
          <cell r="G52">
            <v>25737.687999999998</v>
          </cell>
          <cell r="H52">
            <v>79622.198000000004</v>
          </cell>
          <cell r="I52">
            <v>31926.813999999998</v>
          </cell>
          <cell r="J52">
            <v>17578.421999999999</v>
          </cell>
          <cell r="K52">
            <v>2920.9409999999998</v>
          </cell>
          <cell r="L52">
            <v>79681.436000000002</v>
          </cell>
          <cell r="M52">
            <v>26755.87</v>
          </cell>
          <cell r="N52">
            <v>6685.32</v>
          </cell>
          <cell r="O52">
            <v>3.552</v>
          </cell>
        </row>
        <row r="53">
          <cell r="C53" t="str">
            <v>АО "Саратовгаз"</v>
          </cell>
          <cell r="D53">
            <v>661950.08799999999</v>
          </cell>
          <cell r="E53">
            <v>82164.290999999997</v>
          </cell>
          <cell r="F53">
            <v>88619.426000000007</v>
          </cell>
          <cell r="G53">
            <v>36342.847999999998</v>
          </cell>
          <cell r="H53">
            <v>119060.501</v>
          </cell>
          <cell r="I53">
            <v>45725.103000000003</v>
          </cell>
          <cell r="J53">
            <v>23683.486000000001</v>
          </cell>
          <cell r="K53">
            <v>6488.2910000000002</v>
          </cell>
          <cell r="L53">
            <v>259866.14199999999</v>
          </cell>
          <cell r="M53">
            <v>0</v>
          </cell>
          <cell r="N53">
            <v>0</v>
          </cell>
          <cell r="O53">
            <v>0</v>
          </cell>
        </row>
        <row r="54">
          <cell r="C54" t="str">
            <v>АО "Тулагоргаз"</v>
          </cell>
          <cell r="D54">
            <v>332740.10499999998</v>
          </cell>
          <cell r="E54">
            <v>0</v>
          </cell>
          <cell r="F54">
            <v>0</v>
          </cell>
          <cell r="G54">
            <v>61959.544000000002</v>
          </cell>
          <cell r="H54">
            <v>95282.077999999994</v>
          </cell>
          <cell r="I54">
            <v>27222.383999999998</v>
          </cell>
          <cell r="J54">
            <v>8767.2649999999994</v>
          </cell>
          <cell r="K54">
            <v>1109.9110000000001</v>
          </cell>
          <cell r="L54">
            <v>138398.924</v>
          </cell>
          <cell r="M54">
            <v>15470.936</v>
          </cell>
          <cell r="N54">
            <v>3668.5349999999999</v>
          </cell>
          <cell r="O54">
            <v>0</v>
          </cell>
        </row>
        <row r="55">
          <cell r="C55" t="str">
            <v>АО "Челябинскгоргаз"</v>
          </cell>
          <cell r="D55">
            <v>779907.995</v>
          </cell>
          <cell r="E55">
            <v>274655.93699999998</v>
          </cell>
          <cell r="F55">
            <v>135409.611</v>
          </cell>
          <cell r="G55">
            <v>131255.69200000001</v>
          </cell>
          <cell r="H55">
            <v>121919.814</v>
          </cell>
          <cell r="I55">
            <v>39218.536</v>
          </cell>
          <cell r="J55">
            <v>8265.5069999999996</v>
          </cell>
          <cell r="K55">
            <v>270.46800000000002</v>
          </cell>
          <cell r="L55">
            <v>68912.433000000005</v>
          </cell>
          <cell r="M55">
            <v>88344.441000000006</v>
          </cell>
          <cell r="N55">
            <v>22105.503000000001</v>
          </cell>
          <cell r="O55">
            <v>0</v>
          </cell>
        </row>
        <row r="56">
          <cell r="C56" t="str">
            <v>ОАО "Газпром газораспределение Воронеж"</v>
          </cell>
          <cell r="D56">
            <v>3664351.0049999999</v>
          </cell>
          <cell r="E56">
            <v>661985.95499999996</v>
          </cell>
          <cell r="F56">
            <v>198760.19099999999</v>
          </cell>
          <cell r="G56">
            <v>643653.85100000002</v>
          </cell>
          <cell r="H56">
            <v>453338.50599999999</v>
          </cell>
          <cell r="I56">
            <v>229687.03</v>
          </cell>
          <cell r="J56">
            <v>82609.316999999995</v>
          </cell>
          <cell r="K56">
            <v>19036.914000000001</v>
          </cell>
          <cell r="L56">
            <v>1375279.2409999999</v>
          </cell>
          <cell r="M56">
            <v>156965.13500000001</v>
          </cell>
          <cell r="N56">
            <v>39252.447999999997</v>
          </cell>
          <cell r="O56">
            <v>84.284000000000006</v>
          </cell>
        </row>
        <row r="57">
          <cell r="C57" t="str">
            <v>ОАО "Рыбинскгазсервис"</v>
          </cell>
          <cell r="D57">
            <v>244926.88200000001</v>
          </cell>
          <cell r="E57">
            <v>0</v>
          </cell>
          <cell r="F57">
            <v>27376.179</v>
          </cell>
          <cell r="G57">
            <v>84864.933000000005</v>
          </cell>
          <cell r="H57">
            <v>63622.750999999997</v>
          </cell>
          <cell r="I57">
            <v>11170.625</v>
          </cell>
          <cell r="J57">
            <v>4289.5959999999995</v>
          </cell>
          <cell r="K57">
            <v>429.46300000000002</v>
          </cell>
          <cell r="L57">
            <v>53173.336000000003</v>
          </cell>
          <cell r="M57">
            <v>42360.720999999998</v>
          </cell>
          <cell r="N57">
            <v>10589.731</v>
          </cell>
          <cell r="O57">
            <v>0</v>
          </cell>
        </row>
        <row r="58">
          <cell r="C58" t="str">
            <v>ООО "Газпром газораспределение Архангельск"</v>
          </cell>
          <cell r="D58">
            <v>965007.09100000001</v>
          </cell>
          <cell r="E58">
            <v>467506.64799999999</v>
          </cell>
          <cell r="F58">
            <v>361645.09600000002</v>
          </cell>
          <cell r="G58">
            <v>59991.913</v>
          </cell>
          <cell r="H58">
            <v>55718.678</v>
          </cell>
          <cell r="I58">
            <v>10928.023999999999</v>
          </cell>
          <cell r="J58">
            <v>2442.6179999999999</v>
          </cell>
          <cell r="K58">
            <v>283.37299999999999</v>
          </cell>
          <cell r="L58">
            <v>6490.74</v>
          </cell>
          <cell r="M58">
            <v>187692.41200000001</v>
          </cell>
          <cell r="N58">
            <v>46926.762000000002</v>
          </cell>
          <cell r="O58">
            <v>914.67</v>
          </cell>
        </row>
        <row r="59">
          <cell r="C59" t="str">
            <v>ООО "Газпром газораспределение Барнаул"</v>
          </cell>
          <cell r="D59">
            <v>767102.48899999994</v>
          </cell>
          <cell r="E59">
            <v>0</v>
          </cell>
          <cell r="F59">
            <v>0</v>
          </cell>
          <cell r="G59">
            <v>178114.601</v>
          </cell>
          <cell r="H59">
            <v>200392.13399999999</v>
          </cell>
          <cell r="I59">
            <v>78064.28</v>
          </cell>
          <cell r="J59">
            <v>33029.838000000003</v>
          </cell>
          <cell r="K59">
            <v>3707.5129999999999</v>
          </cell>
          <cell r="L59">
            <v>273794.12400000001</v>
          </cell>
          <cell r="M59">
            <v>27145.545999999998</v>
          </cell>
          <cell r="N59">
            <v>6785.8239999999996</v>
          </cell>
          <cell r="O59">
            <v>230.31800000000001</v>
          </cell>
        </row>
        <row r="60">
          <cell r="C60" t="str">
            <v>ООО "Газпром газораспределение Владикавказ"</v>
          </cell>
          <cell r="D60">
            <v>822178.70900000003</v>
          </cell>
          <cell r="E60">
            <v>0</v>
          </cell>
          <cell r="F60">
            <v>0</v>
          </cell>
          <cell r="G60">
            <v>56194.417000000001</v>
          </cell>
          <cell r="H60">
            <v>85636.5</v>
          </cell>
          <cell r="I60">
            <v>40939.423999999999</v>
          </cell>
          <cell r="J60">
            <v>32879.769999999997</v>
          </cell>
          <cell r="K60">
            <v>11510.673000000001</v>
          </cell>
          <cell r="L60">
            <v>595017.92599999998</v>
          </cell>
          <cell r="M60">
            <v>36128.497000000003</v>
          </cell>
          <cell r="N60">
            <v>9032.1239999999998</v>
          </cell>
          <cell r="O60">
            <v>0</v>
          </cell>
        </row>
        <row r="61">
          <cell r="C61" t="str">
            <v>ООО "Газпром газораспределение Волгоград"</v>
          </cell>
          <cell r="D61">
            <v>3672719.6949999998</v>
          </cell>
          <cell r="E61">
            <v>409073.98200000002</v>
          </cell>
          <cell r="F61">
            <v>734773.58299999998</v>
          </cell>
          <cell r="G61">
            <v>706710.01699999999</v>
          </cell>
          <cell r="H61">
            <v>453122.68800000002</v>
          </cell>
          <cell r="I61">
            <v>193295.99799999999</v>
          </cell>
          <cell r="J61">
            <v>106114.378</v>
          </cell>
          <cell r="K61">
            <v>28985.413</v>
          </cell>
          <cell r="L61">
            <v>1040643.637</v>
          </cell>
          <cell r="M61">
            <v>313384.90100000001</v>
          </cell>
          <cell r="N61">
            <v>78345.812999999995</v>
          </cell>
          <cell r="O61">
            <v>741.01800000000003</v>
          </cell>
        </row>
        <row r="62">
          <cell r="C62" t="str">
            <v>ООО "Газпром газораспределение Дагестан"</v>
          </cell>
          <cell r="D62">
            <v>686850.21299999999</v>
          </cell>
          <cell r="E62">
            <v>0</v>
          </cell>
          <cell r="F62">
            <v>0</v>
          </cell>
          <cell r="G62">
            <v>3947.2040000000002</v>
          </cell>
          <cell r="H62">
            <v>9537.0110000000004</v>
          </cell>
          <cell r="I62">
            <v>14415.269</v>
          </cell>
          <cell r="J62">
            <v>13714.138000000001</v>
          </cell>
          <cell r="K62">
            <v>2897.395</v>
          </cell>
          <cell r="L62">
            <v>642339.19700000004</v>
          </cell>
          <cell r="M62">
            <v>0</v>
          </cell>
          <cell r="N62">
            <v>0</v>
          </cell>
          <cell r="O62">
            <v>0</v>
          </cell>
        </row>
        <row r="63">
          <cell r="C63" t="str">
            <v>ООО "Газпром газораспределение Йошкар-Ола"</v>
          </cell>
          <cell r="D63">
            <v>594836.22400000005</v>
          </cell>
          <cell r="E63">
            <v>0</v>
          </cell>
          <cell r="F63">
            <v>129648.99</v>
          </cell>
          <cell r="G63">
            <v>64846.171000000002</v>
          </cell>
          <cell r="H63">
            <v>136064.80499999999</v>
          </cell>
          <cell r="I63">
            <v>59739.07</v>
          </cell>
          <cell r="J63">
            <v>27309.449000000001</v>
          </cell>
          <cell r="K63">
            <v>8095.1639999999998</v>
          </cell>
          <cell r="L63">
            <v>169132.57399999999</v>
          </cell>
          <cell r="M63">
            <v>63343.404999999999</v>
          </cell>
          <cell r="N63">
            <v>15838.204</v>
          </cell>
          <cell r="O63">
            <v>0</v>
          </cell>
        </row>
        <row r="64">
          <cell r="C64" t="str">
            <v>ООО "Газпром газораспределение Самара"</v>
          </cell>
          <cell r="D64">
            <v>167567.022</v>
          </cell>
          <cell r="E64">
            <v>0</v>
          </cell>
          <cell r="F64">
            <v>0</v>
          </cell>
          <cell r="G64">
            <v>53642.345999999998</v>
          </cell>
          <cell r="H64">
            <v>52387.402000000002</v>
          </cell>
          <cell r="I64">
            <v>15281.200999999999</v>
          </cell>
          <cell r="J64">
            <v>2214.4699999999998</v>
          </cell>
          <cell r="K64">
            <v>163.35900000000001</v>
          </cell>
          <cell r="L64">
            <v>43878.243999999999</v>
          </cell>
          <cell r="M64">
            <v>26271.813999999998</v>
          </cell>
          <cell r="N64">
            <v>2107.7469999999998</v>
          </cell>
          <cell r="O64">
            <v>215976.005</v>
          </cell>
        </row>
        <row r="65">
          <cell r="C65" t="str">
            <v>ООО "Газпром газораспределение Томск"</v>
          </cell>
          <cell r="D65">
            <v>1577477.0989999999</v>
          </cell>
          <cell r="E65">
            <v>349088.92599999998</v>
          </cell>
          <cell r="F65">
            <v>276672.022</v>
          </cell>
          <cell r="G65">
            <v>240980.82500000001</v>
          </cell>
          <cell r="H65">
            <v>371328.89</v>
          </cell>
          <cell r="I65">
            <v>131164.905</v>
          </cell>
          <cell r="J65">
            <v>24959.642</v>
          </cell>
          <cell r="K65">
            <v>3152.7939999999999</v>
          </cell>
          <cell r="L65">
            <v>180129.095</v>
          </cell>
          <cell r="M65">
            <v>164872.875</v>
          </cell>
          <cell r="N65">
            <v>41217.114000000001</v>
          </cell>
          <cell r="O65">
            <v>32119.289000000001</v>
          </cell>
        </row>
        <row r="66">
          <cell r="C66" t="str">
            <v>ООО "Газпром газораспределение Ульяновск"</v>
          </cell>
          <cell r="D66">
            <v>1250541.6710000001</v>
          </cell>
          <cell r="E66">
            <v>167021.72700000001</v>
          </cell>
          <cell r="F66">
            <v>38281.866999999998</v>
          </cell>
          <cell r="G66">
            <v>169420.37700000001</v>
          </cell>
          <cell r="H66">
            <v>241119.88200000001</v>
          </cell>
          <cell r="I66">
            <v>89350.957999999999</v>
          </cell>
          <cell r="J66">
            <v>58819.177000000003</v>
          </cell>
          <cell r="K66">
            <v>8857.6669999999995</v>
          </cell>
          <cell r="L66">
            <v>477670.01699999999</v>
          </cell>
          <cell r="M66">
            <v>56523.743000000002</v>
          </cell>
          <cell r="N66">
            <v>14129.174999999999</v>
          </cell>
          <cell r="O66">
            <v>0</v>
          </cell>
        </row>
        <row r="67">
          <cell r="C67" t="str">
            <v>ООО "Газпром газораспределение Грозный"</v>
          </cell>
          <cell r="D67">
            <v>1848418.0889999999</v>
          </cell>
          <cell r="E67">
            <v>0</v>
          </cell>
          <cell r="F67">
            <v>222545.23199999999</v>
          </cell>
          <cell r="G67">
            <v>32628.830999999998</v>
          </cell>
          <cell r="H67">
            <v>118049.815</v>
          </cell>
          <cell r="I67">
            <v>86967.251000000004</v>
          </cell>
          <cell r="J67">
            <v>75105.576000000001</v>
          </cell>
          <cell r="K67">
            <v>5215.1859999999997</v>
          </cell>
          <cell r="L67">
            <v>1307906.1969999999</v>
          </cell>
          <cell r="M67">
            <v>0</v>
          </cell>
          <cell r="N67">
            <v>0</v>
          </cell>
          <cell r="O67">
            <v>0</v>
          </cell>
        </row>
        <row r="68">
          <cell r="C68" t="str">
            <v>ПАО "Газпром газораспределение Нижний Новгород"</v>
          </cell>
          <cell r="D68">
            <v>4135860.7850000001</v>
          </cell>
          <cell r="E68">
            <v>345084.88</v>
          </cell>
          <cell r="F68">
            <v>550036.90800000005</v>
          </cell>
          <cell r="G68">
            <v>571840.69200000004</v>
          </cell>
          <cell r="H68">
            <v>854665.06200000003</v>
          </cell>
          <cell r="I68">
            <v>283812.45500000002</v>
          </cell>
          <cell r="J68">
            <v>109741.63800000001</v>
          </cell>
          <cell r="K68">
            <v>18505.224999999999</v>
          </cell>
          <cell r="L68">
            <v>1402173.926</v>
          </cell>
          <cell r="M68">
            <v>471161.45699999999</v>
          </cell>
          <cell r="N68">
            <v>117778.163</v>
          </cell>
          <cell r="O68">
            <v>29244.894</v>
          </cell>
        </row>
        <row r="69">
          <cell r="C69" t="str">
            <v>ПАО "Газпром газораспределение Ростов-на-Дону"</v>
          </cell>
          <cell r="D69">
            <v>5787927.6399999997</v>
          </cell>
          <cell r="E69">
            <v>276324.07299999997</v>
          </cell>
          <cell r="F69">
            <v>431815.136</v>
          </cell>
          <cell r="G69">
            <v>699124.58299999998</v>
          </cell>
          <cell r="H69">
            <v>722215.75</v>
          </cell>
          <cell r="I69">
            <v>371318.45</v>
          </cell>
          <cell r="J69">
            <v>318498.56</v>
          </cell>
          <cell r="K69">
            <v>128117.29</v>
          </cell>
          <cell r="L69">
            <v>2840513.7969999998</v>
          </cell>
          <cell r="M69">
            <v>512932.41700000002</v>
          </cell>
          <cell r="N69">
            <v>128242.54700000001</v>
          </cell>
          <cell r="O69">
            <v>795.98500000000001</v>
          </cell>
        </row>
        <row r="70">
          <cell r="C70" t="str">
            <v>ПАО "Газпром газораспределение Уфа"</v>
          </cell>
          <cell r="D70">
            <v>7610902.04</v>
          </cell>
          <cell r="E70">
            <v>2598870.0329999998</v>
          </cell>
          <cell r="F70">
            <v>1159440.3910000001</v>
          </cell>
          <cell r="G70">
            <v>957073.554</v>
          </cell>
          <cell r="H70">
            <v>687364.29399999999</v>
          </cell>
          <cell r="I70">
            <v>262053.68299999999</v>
          </cell>
          <cell r="J70">
            <v>148232.03200000001</v>
          </cell>
          <cell r="K70">
            <v>21817.356</v>
          </cell>
          <cell r="L70">
            <v>1776050.699</v>
          </cell>
          <cell r="M70">
            <v>847028.478</v>
          </cell>
          <cell r="N70">
            <v>211737.20800000001</v>
          </cell>
          <cell r="O70">
            <v>0</v>
          </cell>
        </row>
        <row r="71">
          <cell r="C71" t="str">
            <v>АО "Газпром газораспределение Екатеринбург"</v>
          </cell>
          <cell r="D71">
            <v>470373.99300000002</v>
          </cell>
          <cell r="E71">
            <v>300391.58899999998</v>
          </cell>
          <cell r="F71">
            <v>19297.112000000001</v>
          </cell>
          <cell r="G71">
            <v>69148.312999999995</v>
          </cell>
          <cell r="H71">
            <v>51078.711000000003</v>
          </cell>
          <cell r="I71">
            <v>24611.237000000001</v>
          </cell>
          <cell r="J71">
            <v>5563.6890000000003</v>
          </cell>
          <cell r="K71">
            <v>31.282</v>
          </cell>
          <cell r="L71">
            <v>0</v>
          </cell>
          <cell r="M71">
            <v>75882.542000000001</v>
          </cell>
          <cell r="N71">
            <v>18966.155999999999</v>
          </cell>
          <cell r="O71">
            <v>0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65"/>
  <sheetViews>
    <sheetView tabSelected="1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H1" sqref="H1:N1048576"/>
    </sheetView>
  </sheetViews>
  <sheetFormatPr defaultRowHeight="15" x14ac:dyDescent="0.25"/>
  <cols>
    <col min="2" max="2" width="9.140625" style="1" customWidth="1"/>
    <col min="3" max="3" width="75.7109375" customWidth="1"/>
    <col min="4" max="4" width="11.42578125" style="1" customWidth="1"/>
    <col min="5" max="5" width="18.7109375" customWidth="1"/>
    <col min="6" max="6" width="11.42578125" customWidth="1"/>
    <col min="7" max="7" width="9.140625" customWidth="1"/>
  </cols>
  <sheetData>
    <row r="1" spans="2:7" ht="18.75" customHeight="1" x14ac:dyDescent="0.25">
      <c r="B1" s="39" t="s">
        <v>135</v>
      </c>
      <c r="C1" s="39"/>
      <c r="D1" s="39"/>
      <c r="E1" s="39"/>
    </row>
    <row r="2" spans="2:7" ht="18.75" customHeight="1" x14ac:dyDescent="0.25">
      <c r="B2" s="39"/>
      <c r="C2" s="39"/>
      <c r="D2" s="39"/>
      <c r="E2" s="39"/>
    </row>
    <row r="3" spans="2:7" ht="41.25" customHeight="1" x14ac:dyDescent="0.25">
      <c r="B3" s="39"/>
      <c r="C3" s="39"/>
      <c r="D3" s="39"/>
      <c r="E3" s="39"/>
    </row>
    <row r="4" spans="2:7" ht="18" hidden="1" customHeight="1" x14ac:dyDescent="0.3">
      <c r="B4" s="26"/>
      <c r="C4" s="26"/>
      <c r="D4" s="26"/>
      <c r="E4" s="26"/>
    </row>
    <row r="5" spans="2:7" x14ac:dyDescent="0.25">
      <c r="C5" t="s">
        <v>138</v>
      </c>
    </row>
    <row r="6" spans="2:7" s="4" customFormat="1" ht="30" x14ac:dyDescent="0.25">
      <c r="B6" s="3" t="s">
        <v>0</v>
      </c>
      <c r="C6" s="3" t="s">
        <v>1</v>
      </c>
      <c r="D6" s="3" t="s">
        <v>2</v>
      </c>
      <c r="E6" s="3" t="s">
        <v>72</v>
      </c>
    </row>
    <row r="7" spans="2:7" ht="29.25" x14ac:dyDescent="0.25">
      <c r="B7" s="9">
        <v>1</v>
      </c>
      <c r="C7" s="12" t="s">
        <v>76</v>
      </c>
      <c r="D7" s="11"/>
      <c r="E7" s="16">
        <f>E8+E9+E10+E15+E17+E22+E25+E30+E40+E41</f>
        <v>3859869.505208692</v>
      </c>
      <c r="F7" s="18"/>
      <c r="G7" s="18"/>
    </row>
    <row r="8" spans="2:7" x14ac:dyDescent="0.25">
      <c r="B8" s="11" t="s">
        <v>3</v>
      </c>
      <c r="C8" s="12" t="s">
        <v>10</v>
      </c>
      <c r="D8" s="9" t="s">
        <v>72</v>
      </c>
      <c r="E8" s="16">
        <v>1784403.86</v>
      </c>
      <c r="F8" s="18"/>
    </row>
    <row r="9" spans="2:7" x14ac:dyDescent="0.25">
      <c r="B9" s="11" t="s">
        <v>4</v>
      </c>
      <c r="C9" s="12" t="s">
        <v>11</v>
      </c>
      <c r="D9" s="9" t="s">
        <v>72</v>
      </c>
      <c r="E9" s="16">
        <v>536514.51</v>
      </c>
      <c r="F9" s="18"/>
    </row>
    <row r="10" spans="2:7" x14ac:dyDescent="0.25">
      <c r="B10" s="11" t="s">
        <v>5</v>
      </c>
      <c r="C10" s="12" t="s">
        <v>90</v>
      </c>
      <c r="D10" s="9" t="s">
        <v>72</v>
      </c>
      <c r="E10" s="16">
        <f>SUM(E11:E14)</f>
        <v>288218.73674999998</v>
      </c>
      <c r="F10" s="18"/>
    </row>
    <row r="11" spans="2:7" x14ac:dyDescent="0.25">
      <c r="B11" s="9" t="s">
        <v>6</v>
      </c>
      <c r="C11" s="10" t="s">
        <v>13</v>
      </c>
      <c r="D11" s="9" t="s">
        <v>72</v>
      </c>
      <c r="E11" s="15">
        <v>207769.73674999998</v>
      </c>
      <c r="F11" s="18"/>
    </row>
    <row r="12" spans="2:7" x14ac:dyDescent="0.25">
      <c r="B12" s="9" t="s">
        <v>7</v>
      </c>
      <c r="C12" s="10" t="s">
        <v>91</v>
      </c>
      <c r="D12" s="9" t="s">
        <v>72</v>
      </c>
      <c r="E12" s="15">
        <v>5009</v>
      </c>
      <c r="F12" s="18"/>
    </row>
    <row r="13" spans="2:7" x14ac:dyDescent="0.25">
      <c r="B13" s="9" t="s">
        <v>8</v>
      </c>
      <c r="C13" s="10" t="s">
        <v>137</v>
      </c>
      <c r="D13" s="9" t="s">
        <v>72</v>
      </c>
      <c r="E13" s="15">
        <v>35951</v>
      </c>
      <c r="F13" s="18"/>
    </row>
    <row r="14" spans="2:7" x14ac:dyDescent="0.25">
      <c r="B14" s="9" t="s">
        <v>9</v>
      </c>
      <c r="C14" s="10" t="s">
        <v>47</v>
      </c>
      <c r="D14" s="9" t="s">
        <v>72</v>
      </c>
      <c r="E14" s="15">
        <v>39489</v>
      </c>
      <c r="F14" s="18"/>
    </row>
    <row r="15" spans="2:7" x14ac:dyDescent="0.25">
      <c r="B15" s="11" t="s">
        <v>14</v>
      </c>
      <c r="C15" s="12" t="s">
        <v>92</v>
      </c>
      <c r="D15" s="9" t="s">
        <v>72</v>
      </c>
      <c r="E15" s="16">
        <v>218185.14099999997</v>
      </c>
      <c r="F15" s="18"/>
    </row>
    <row r="16" spans="2:7" x14ac:dyDescent="0.25">
      <c r="B16" s="11" t="s">
        <v>15</v>
      </c>
      <c r="C16" s="12" t="s">
        <v>93</v>
      </c>
      <c r="D16" s="9" t="s">
        <v>72</v>
      </c>
      <c r="E16" s="23">
        <f>E17+E22+E25+E30+E40+E41</f>
        <v>1032547.2574586922</v>
      </c>
      <c r="F16" s="18"/>
    </row>
    <row r="17" spans="2:6" x14ac:dyDescent="0.25">
      <c r="B17" s="11" t="s">
        <v>16</v>
      </c>
      <c r="C17" s="12" t="s">
        <v>94</v>
      </c>
      <c r="D17" s="9" t="s">
        <v>72</v>
      </c>
      <c r="E17" s="16">
        <f t="shared" ref="E17" si="0">SUM(E18:E21)</f>
        <v>617070.6330586921</v>
      </c>
      <c r="F17" s="18"/>
    </row>
    <row r="18" spans="2:6" x14ac:dyDescent="0.25">
      <c r="B18" s="9" t="s">
        <v>17</v>
      </c>
      <c r="C18" s="10" t="s">
        <v>95</v>
      </c>
      <c r="D18" s="9" t="s">
        <v>72</v>
      </c>
      <c r="E18" s="15">
        <v>29386</v>
      </c>
      <c r="F18" s="18"/>
    </row>
    <row r="19" spans="2:6" x14ac:dyDescent="0.25">
      <c r="B19" s="9" t="s">
        <v>18</v>
      </c>
      <c r="C19" s="10" t="s">
        <v>96</v>
      </c>
      <c r="D19" s="9" t="s">
        <v>72</v>
      </c>
      <c r="E19" s="15">
        <v>579001.6330586921</v>
      </c>
      <c r="F19" s="18"/>
    </row>
    <row r="20" spans="2:6" ht="30" x14ac:dyDescent="0.25">
      <c r="B20" s="9" t="s">
        <v>19</v>
      </c>
      <c r="C20" s="10" t="s">
        <v>97</v>
      </c>
      <c r="D20" s="9" t="s">
        <v>72</v>
      </c>
      <c r="E20" s="15">
        <v>956</v>
      </c>
      <c r="F20" s="18"/>
    </row>
    <row r="21" spans="2:6" x14ac:dyDescent="0.25">
      <c r="B21" s="9" t="s">
        <v>20</v>
      </c>
      <c r="C21" s="10" t="s">
        <v>98</v>
      </c>
      <c r="D21" s="9" t="s">
        <v>72</v>
      </c>
      <c r="E21" s="15">
        <v>7727</v>
      </c>
      <c r="F21" s="18"/>
    </row>
    <row r="22" spans="2:6" x14ac:dyDescent="0.25">
      <c r="B22" s="11" t="s">
        <v>26</v>
      </c>
      <c r="C22" s="12" t="s">
        <v>77</v>
      </c>
      <c r="D22" s="9" t="s">
        <v>72</v>
      </c>
      <c r="E22" s="19">
        <f>E23+E24</f>
        <v>5355</v>
      </c>
      <c r="F22" s="18"/>
    </row>
    <row r="23" spans="2:6" ht="30" x14ac:dyDescent="0.25">
      <c r="B23" s="9" t="s">
        <v>27</v>
      </c>
      <c r="C23" s="10" t="s">
        <v>99</v>
      </c>
      <c r="D23" s="9" t="s">
        <v>72</v>
      </c>
      <c r="E23" s="17">
        <v>622</v>
      </c>
      <c r="F23" s="18"/>
    </row>
    <row r="24" spans="2:6" x14ac:dyDescent="0.25">
      <c r="B24" s="9" t="s">
        <v>28</v>
      </c>
      <c r="C24" s="10" t="s">
        <v>100</v>
      </c>
      <c r="D24" s="9" t="s">
        <v>72</v>
      </c>
      <c r="E24" s="17">
        <v>4733</v>
      </c>
      <c r="F24" s="18"/>
    </row>
    <row r="25" spans="2:6" x14ac:dyDescent="0.25">
      <c r="B25" s="11" t="s">
        <v>29</v>
      </c>
      <c r="C25" s="12" t="s">
        <v>101</v>
      </c>
      <c r="D25" s="9" t="s">
        <v>72</v>
      </c>
      <c r="E25" s="16">
        <f>SUM(E26:E29)</f>
        <v>130855.06700000001</v>
      </c>
      <c r="F25" s="18"/>
    </row>
    <row r="26" spans="2:6" x14ac:dyDescent="0.25">
      <c r="B26" s="9" t="s">
        <v>30</v>
      </c>
      <c r="C26" s="10" t="s">
        <v>42</v>
      </c>
      <c r="D26" s="9" t="s">
        <v>72</v>
      </c>
      <c r="E26" s="15">
        <v>125055.06700000001</v>
      </c>
      <c r="F26" s="18"/>
    </row>
    <row r="27" spans="2:6" x14ac:dyDescent="0.25">
      <c r="B27" s="9" t="s">
        <v>31</v>
      </c>
      <c r="C27" s="10" t="s">
        <v>43</v>
      </c>
      <c r="D27" s="9" t="s">
        <v>72</v>
      </c>
      <c r="E27" s="15">
        <v>700</v>
      </c>
      <c r="F27" s="18"/>
    </row>
    <row r="28" spans="2:6" x14ac:dyDescent="0.25">
      <c r="B28" s="9" t="s">
        <v>32</v>
      </c>
      <c r="C28" s="10" t="s">
        <v>102</v>
      </c>
      <c r="D28" s="9" t="s">
        <v>72</v>
      </c>
      <c r="E28" s="15">
        <v>3800</v>
      </c>
      <c r="F28" s="18"/>
    </row>
    <row r="29" spans="2:6" x14ac:dyDescent="0.25">
      <c r="B29" s="9" t="s">
        <v>33</v>
      </c>
      <c r="C29" s="10" t="s">
        <v>103</v>
      </c>
      <c r="D29" s="9" t="s">
        <v>72</v>
      </c>
      <c r="E29" s="15">
        <v>1300</v>
      </c>
      <c r="F29" s="18"/>
    </row>
    <row r="30" spans="2:6" x14ac:dyDescent="0.25">
      <c r="B30" s="11" t="s">
        <v>34</v>
      </c>
      <c r="C30" s="12" t="s">
        <v>21</v>
      </c>
      <c r="D30" s="9" t="s">
        <v>72</v>
      </c>
      <c r="E30" s="16">
        <f>SUM(E31:E34)+E35</f>
        <v>173144.27189999999</v>
      </c>
      <c r="F30" s="18"/>
    </row>
    <row r="31" spans="2:6" x14ac:dyDescent="0.25">
      <c r="B31" s="9" t="s">
        <v>82</v>
      </c>
      <c r="C31" s="10" t="s">
        <v>22</v>
      </c>
      <c r="D31" s="9" t="s">
        <v>72</v>
      </c>
      <c r="E31" s="15">
        <v>12939</v>
      </c>
      <c r="F31" s="18"/>
    </row>
    <row r="32" spans="2:6" x14ac:dyDescent="0.25">
      <c r="B32" s="9" t="s">
        <v>83</v>
      </c>
      <c r="C32" s="10" t="s">
        <v>23</v>
      </c>
      <c r="D32" s="9" t="s">
        <v>72</v>
      </c>
      <c r="E32" s="15">
        <v>9299</v>
      </c>
      <c r="F32" s="18"/>
    </row>
    <row r="33" spans="2:6" x14ac:dyDescent="0.25">
      <c r="B33" s="9" t="s">
        <v>84</v>
      </c>
      <c r="C33" s="10" t="s">
        <v>24</v>
      </c>
      <c r="D33" s="9" t="s">
        <v>72</v>
      </c>
      <c r="E33" s="15">
        <v>10994</v>
      </c>
      <c r="F33" s="18"/>
    </row>
    <row r="34" spans="2:6" x14ac:dyDescent="0.25">
      <c r="B34" s="9" t="s">
        <v>85</v>
      </c>
      <c r="C34" s="10" t="s">
        <v>25</v>
      </c>
      <c r="D34" s="9" t="s">
        <v>72</v>
      </c>
      <c r="E34" s="15">
        <v>6220.6725999999999</v>
      </c>
      <c r="F34" s="18"/>
    </row>
    <row r="35" spans="2:6" x14ac:dyDescent="0.25">
      <c r="B35" s="9" t="s">
        <v>86</v>
      </c>
      <c r="C35" s="10" t="s">
        <v>104</v>
      </c>
      <c r="D35" s="9" t="s">
        <v>72</v>
      </c>
      <c r="E35" s="17">
        <v>133691.5993</v>
      </c>
      <c r="F35" s="18"/>
    </row>
    <row r="36" spans="2:6" x14ac:dyDescent="0.25">
      <c r="B36" s="9" t="s">
        <v>87</v>
      </c>
      <c r="C36" s="10" t="s">
        <v>105</v>
      </c>
      <c r="D36" s="9" t="s">
        <v>72</v>
      </c>
      <c r="E36" s="17">
        <v>2764.5992999999999</v>
      </c>
      <c r="F36" s="18"/>
    </row>
    <row r="37" spans="2:6" ht="30" x14ac:dyDescent="0.25">
      <c r="B37" s="9" t="s">
        <v>88</v>
      </c>
      <c r="C37" s="10" t="s">
        <v>106</v>
      </c>
      <c r="D37" s="9" t="s">
        <v>72</v>
      </c>
      <c r="E37" s="17">
        <v>43866</v>
      </c>
      <c r="F37" s="18"/>
    </row>
    <row r="38" spans="2:6" x14ac:dyDescent="0.25">
      <c r="B38" s="9" t="s">
        <v>133</v>
      </c>
      <c r="C38" s="10" t="s">
        <v>107</v>
      </c>
      <c r="D38" s="9" t="s">
        <v>72</v>
      </c>
      <c r="E38" s="17">
        <v>31000</v>
      </c>
      <c r="F38" s="18"/>
    </row>
    <row r="39" spans="2:6" x14ac:dyDescent="0.25">
      <c r="B39" s="9" t="s">
        <v>89</v>
      </c>
      <c r="C39" s="10" t="s">
        <v>47</v>
      </c>
      <c r="D39" s="9" t="s">
        <v>72</v>
      </c>
      <c r="E39" s="17">
        <v>56061</v>
      </c>
      <c r="F39" s="18"/>
    </row>
    <row r="40" spans="2:6" x14ac:dyDescent="0.25">
      <c r="B40" s="11" t="s">
        <v>35</v>
      </c>
      <c r="C40" s="12" t="s">
        <v>41</v>
      </c>
      <c r="D40" s="9" t="s">
        <v>72</v>
      </c>
      <c r="E40" s="16">
        <v>38158.372100000001</v>
      </c>
      <c r="F40" s="18"/>
    </row>
    <row r="41" spans="2:6" x14ac:dyDescent="0.25">
      <c r="B41" s="11" t="s">
        <v>36</v>
      </c>
      <c r="C41" s="12" t="s">
        <v>44</v>
      </c>
      <c r="D41" s="9" t="s">
        <v>72</v>
      </c>
      <c r="E41" s="16">
        <f t="shared" ref="E41" si="1">SUM(E42:E47)</f>
        <v>67963.91339999999</v>
      </c>
      <c r="F41" s="18"/>
    </row>
    <row r="42" spans="2:6" x14ac:dyDescent="0.25">
      <c r="B42" s="9" t="s">
        <v>37</v>
      </c>
      <c r="C42" s="10" t="s">
        <v>46</v>
      </c>
      <c r="D42" s="9" t="s">
        <v>72</v>
      </c>
      <c r="E42" s="15">
        <v>6501.73</v>
      </c>
      <c r="F42" s="18"/>
    </row>
    <row r="43" spans="2:6" x14ac:dyDescent="0.25">
      <c r="B43" s="9" t="s">
        <v>38</v>
      </c>
      <c r="C43" s="10" t="s">
        <v>45</v>
      </c>
      <c r="D43" s="9" t="s">
        <v>72</v>
      </c>
      <c r="E43" s="15">
        <v>33350</v>
      </c>
      <c r="F43" s="18"/>
    </row>
    <row r="44" spans="2:6" x14ac:dyDescent="0.25">
      <c r="B44" s="9" t="s">
        <v>39</v>
      </c>
      <c r="C44" s="10" t="s">
        <v>110</v>
      </c>
      <c r="D44" s="9" t="s">
        <v>72</v>
      </c>
      <c r="E44" s="15">
        <v>8440</v>
      </c>
      <c r="F44" s="18"/>
    </row>
    <row r="45" spans="2:6" x14ac:dyDescent="0.25">
      <c r="B45" s="9" t="s">
        <v>40</v>
      </c>
      <c r="C45" s="10" t="s">
        <v>111</v>
      </c>
      <c r="D45" s="9" t="s">
        <v>72</v>
      </c>
      <c r="E45" s="15">
        <v>0</v>
      </c>
      <c r="F45" s="18"/>
    </row>
    <row r="46" spans="2:6" ht="22.5" customHeight="1" x14ac:dyDescent="0.25">
      <c r="B46" s="5" t="s">
        <v>108</v>
      </c>
      <c r="C46" s="14" t="s">
        <v>112</v>
      </c>
      <c r="D46" s="5" t="s">
        <v>72</v>
      </c>
      <c r="E46" s="15">
        <v>1004.3733999999999</v>
      </c>
      <c r="F46" s="18"/>
    </row>
    <row r="47" spans="2:6" x14ac:dyDescent="0.25">
      <c r="B47" s="9" t="s">
        <v>109</v>
      </c>
      <c r="C47" s="10" t="s">
        <v>47</v>
      </c>
      <c r="D47" s="9" t="s">
        <v>72</v>
      </c>
      <c r="E47" s="15">
        <v>18667.810000000001</v>
      </c>
      <c r="F47" s="18"/>
    </row>
    <row r="48" spans="2:6" x14ac:dyDescent="0.25">
      <c r="B48" s="11" t="s">
        <v>48</v>
      </c>
      <c r="C48" s="12" t="s">
        <v>49</v>
      </c>
      <c r="D48" s="9" t="s">
        <v>72</v>
      </c>
      <c r="E48" s="24">
        <v>0</v>
      </c>
      <c r="F48" s="18"/>
    </row>
    <row r="49" spans="2:7" x14ac:dyDescent="0.25">
      <c r="B49" s="11" t="s">
        <v>50</v>
      </c>
      <c r="C49" s="12" t="s">
        <v>51</v>
      </c>
      <c r="D49" s="9" t="s">
        <v>72</v>
      </c>
      <c r="E49" s="16">
        <f>SUM(E50:E54)</f>
        <v>74247.34</v>
      </c>
      <c r="F49" s="18"/>
    </row>
    <row r="50" spans="2:7" x14ac:dyDescent="0.25">
      <c r="B50" s="9" t="s">
        <v>52</v>
      </c>
      <c r="C50" s="10" t="s">
        <v>56</v>
      </c>
      <c r="D50" s="9" t="s">
        <v>72</v>
      </c>
      <c r="E50" s="17">
        <v>4677</v>
      </c>
      <c r="F50" s="18"/>
    </row>
    <row r="51" spans="2:7" x14ac:dyDescent="0.25">
      <c r="B51" s="9" t="s">
        <v>53</v>
      </c>
      <c r="C51" s="10" t="s">
        <v>114</v>
      </c>
      <c r="D51" s="9" t="s">
        <v>72</v>
      </c>
      <c r="E51" s="17">
        <v>20336</v>
      </c>
      <c r="F51" s="18"/>
    </row>
    <row r="52" spans="2:7" x14ac:dyDescent="0.25">
      <c r="B52" s="9" t="s">
        <v>54</v>
      </c>
      <c r="C52" s="10" t="s">
        <v>57</v>
      </c>
      <c r="D52" s="9" t="s">
        <v>72</v>
      </c>
      <c r="E52" s="17">
        <v>49234.34</v>
      </c>
      <c r="F52" s="18"/>
    </row>
    <row r="53" spans="2:7" x14ac:dyDescent="0.25">
      <c r="B53" s="9" t="s">
        <v>55</v>
      </c>
      <c r="C53" s="10" t="s">
        <v>115</v>
      </c>
      <c r="D53" s="9" t="s">
        <v>72</v>
      </c>
      <c r="E53" s="17">
        <v>0</v>
      </c>
      <c r="F53" s="18"/>
    </row>
    <row r="54" spans="2:7" x14ac:dyDescent="0.25">
      <c r="B54" s="9" t="s">
        <v>113</v>
      </c>
      <c r="C54" s="10" t="s">
        <v>58</v>
      </c>
      <c r="D54" s="9" t="s">
        <v>72</v>
      </c>
      <c r="E54" s="17">
        <v>0</v>
      </c>
      <c r="F54" s="18"/>
    </row>
    <row r="55" spans="2:7" x14ac:dyDescent="0.25">
      <c r="B55" s="11" t="s">
        <v>59</v>
      </c>
      <c r="C55" s="12" t="s">
        <v>118</v>
      </c>
      <c r="D55" s="9" t="s">
        <v>72</v>
      </c>
      <c r="E55" s="19">
        <v>91090.90999999996</v>
      </c>
      <c r="F55" s="18"/>
    </row>
    <row r="56" spans="2:7" x14ac:dyDescent="0.25">
      <c r="B56" s="11" t="s">
        <v>60</v>
      </c>
      <c r="C56" s="12" t="s">
        <v>62</v>
      </c>
      <c r="D56" s="9" t="s">
        <v>72</v>
      </c>
      <c r="E56" s="19">
        <f>SUM(E57:E60)</f>
        <v>63025.86</v>
      </c>
      <c r="F56" s="18"/>
    </row>
    <row r="57" spans="2:7" x14ac:dyDescent="0.25">
      <c r="B57" s="9" t="s">
        <v>78</v>
      </c>
      <c r="C57" s="10" t="s">
        <v>134</v>
      </c>
      <c r="D57" s="9" t="s">
        <v>72</v>
      </c>
      <c r="E57" s="17">
        <v>63025.86</v>
      </c>
      <c r="F57" s="18"/>
    </row>
    <row r="58" spans="2:7" x14ac:dyDescent="0.25">
      <c r="B58" s="9" t="s">
        <v>80</v>
      </c>
      <c r="C58" s="10" t="s">
        <v>63</v>
      </c>
      <c r="D58" s="9" t="s">
        <v>72</v>
      </c>
      <c r="E58" s="17">
        <v>0</v>
      </c>
      <c r="F58" s="18"/>
    </row>
    <row r="59" spans="2:7" x14ac:dyDescent="0.25">
      <c r="B59" s="9" t="s">
        <v>116</v>
      </c>
      <c r="C59" s="10" t="s">
        <v>64</v>
      </c>
      <c r="D59" s="9" t="s">
        <v>72</v>
      </c>
      <c r="E59" s="17">
        <v>0</v>
      </c>
      <c r="F59" s="18"/>
    </row>
    <row r="60" spans="2:7" ht="30" x14ac:dyDescent="0.25">
      <c r="B60" s="5" t="s">
        <v>117</v>
      </c>
      <c r="C60" s="2" t="s">
        <v>119</v>
      </c>
      <c r="D60" s="5" t="s">
        <v>72</v>
      </c>
      <c r="E60" s="17">
        <v>0</v>
      </c>
      <c r="F60" s="18"/>
    </row>
    <row r="61" spans="2:7" x14ac:dyDescent="0.25">
      <c r="B61" s="11" t="s">
        <v>61</v>
      </c>
      <c r="C61" s="12" t="s">
        <v>66</v>
      </c>
      <c r="D61" s="11" t="s">
        <v>72</v>
      </c>
      <c r="E61" s="23">
        <v>28065.049999999959</v>
      </c>
      <c r="F61" s="18"/>
    </row>
    <row r="62" spans="2:7" x14ac:dyDescent="0.25">
      <c r="B62" s="11" t="s">
        <v>65</v>
      </c>
      <c r="C62" s="12" t="s">
        <v>67</v>
      </c>
      <c r="D62" s="9" t="s">
        <v>72</v>
      </c>
      <c r="E62" s="24">
        <v>4472132.750558692</v>
      </c>
      <c r="F62" s="18"/>
    </row>
    <row r="63" spans="2:7" ht="15" customHeight="1" x14ac:dyDescent="0.25">
      <c r="B63" s="36" t="s">
        <v>68</v>
      </c>
      <c r="C63" s="37"/>
      <c r="D63" s="37"/>
      <c r="E63" s="38"/>
      <c r="F63" s="25"/>
      <c r="G63" s="25"/>
    </row>
    <row r="64" spans="2:7" ht="15" customHeight="1" x14ac:dyDescent="0.25">
      <c r="B64" s="9" t="s">
        <v>12</v>
      </c>
      <c r="C64" s="10" t="s">
        <v>69</v>
      </c>
      <c r="D64" s="9" t="s">
        <v>79</v>
      </c>
      <c r="E64" s="20">
        <v>4414</v>
      </c>
    </row>
    <row r="65" spans="2:5" ht="15" customHeight="1" x14ac:dyDescent="0.25">
      <c r="B65" s="9" t="s">
        <v>48</v>
      </c>
      <c r="C65" s="10" t="s">
        <v>70</v>
      </c>
      <c r="D65" s="9" t="s">
        <v>73</v>
      </c>
      <c r="E65" s="17">
        <v>28058.720000000001</v>
      </c>
    </row>
    <row r="66" spans="2:5" x14ac:dyDescent="0.25">
      <c r="B66" s="9" t="s">
        <v>50</v>
      </c>
      <c r="C66" s="10" t="s">
        <v>120</v>
      </c>
      <c r="D66" s="9" t="s">
        <v>75</v>
      </c>
      <c r="E66" s="28">
        <v>1394</v>
      </c>
    </row>
    <row r="67" spans="2:5" x14ac:dyDescent="0.25">
      <c r="B67" s="9" t="s">
        <v>59</v>
      </c>
      <c r="C67" s="10" t="s">
        <v>71</v>
      </c>
      <c r="D67" s="9" t="s">
        <v>74</v>
      </c>
      <c r="E67" s="21">
        <v>72.3</v>
      </c>
    </row>
    <row r="68" spans="2:5" x14ac:dyDescent="0.25">
      <c r="B68" s="8"/>
      <c r="C68" s="7"/>
      <c r="D68" s="8"/>
      <c r="E68" s="7"/>
    </row>
    <row r="69" spans="2:5" x14ac:dyDescent="0.25">
      <c r="B69" s="8"/>
      <c r="C69" s="7"/>
      <c r="D69" s="8"/>
      <c r="E69" s="7"/>
    </row>
    <row r="70" spans="2:5" x14ac:dyDescent="0.25">
      <c r="B70" s="8"/>
      <c r="C70" s="7"/>
      <c r="D70" s="8"/>
      <c r="E70" s="7"/>
    </row>
    <row r="71" spans="2:5" x14ac:dyDescent="0.25">
      <c r="B71" s="8"/>
      <c r="C71" s="7"/>
      <c r="D71" s="8"/>
      <c r="E71" s="7"/>
    </row>
    <row r="72" spans="2:5" x14ac:dyDescent="0.25">
      <c r="B72" s="8"/>
      <c r="C72" s="7"/>
      <c r="D72" s="8"/>
      <c r="E72" s="7"/>
    </row>
    <row r="73" spans="2:5" x14ac:dyDescent="0.25">
      <c r="B73" s="8"/>
      <c r="C73" s="7"/>
      <c r="D73" s="8"/>
      <c r="E73" s="7"/>
    </row>
    <row r="74" spans="2:5" x14ac:dyDescent="0.25">
      <c r="B74" s="8"/>
      <c r="C74" s="7"/>
      <c r="D74" s="8"/>
      <c r="E74" s="7"/>
    </row>
    <row r="75" spans="2:5" x14ac:dyDescent="0.25">
      <c r="B75" s="8"/>
      <c r="C75" s="7"/>
      <c r="D75" s="8"/>
      <c r="E75" s="7"/>
    </row>
    <row r="76" spans="2:5" x14ac:dyDescent="0.25">
      <c r="B76" s="8"/>
      <c r="C76" s="7"/>
      <c r="D76" s="8"/>
      <c r="E76" s="7"/>
    </row>
    <row r="77" spans="2:5" x14ac:dyDescent="0.25">
      <c r="B77" s="8"/>
      <c r="C77" s="7"/>
      <c r="D77" s="8"/>
      <c r="E77" s="7"/>
    </row>
    <row r="78" spans="2:5" x14ac:dyDescent="0.25">
      <c r="B78" s="8"/>
      <c r="C78" s="7"/>
      <c r="D78" s="8"/>
      <c r="E78" s="7"/>
    </row>
    <row r="79" spans="2:5" x14ac:dyDescent="0.25">
      <c r="B79" s="8"/>
      <c r="C79" s="7"/>
      <c r="D79" s="8"/>
      <c r="E79" s="7"/>
    </row>
    <row r="80" spans="2:5" x14ac:dyDescent="0.25">
      <c r="B80" s="8"/>
      <c r="C80" s="7"/>
      <c r="D80" s="8"/>
      <c r="E80" s="7"/>
    </row>
    <row r="81" spans="2:5" x14ac:dyDescent="0.25">
      <c r="B81" s="8"/>
      <c r="C81" s="7"/>
      <c r="D81" s="8"/>
      <c r="E81" s="7"/>
    </row>
    <row r="82" spans="2:5" x14ac:dyDescent="0.25">
      <c r="B82" s="8"/>
      <c r="C82" s="7"/>
      <c r="D82" s="8"/>
      <c r="E82" s="7"/>
    </row>
    <row r="83" spans="2:5" x14ac:dyDescent="0.25">
      <c r="B83" s="8"/>
      <c r="C83" s="7"/>
      <c r="D83" s="8"/>
      <c r="E83" s="7"/>
    </row>
    <row r="84" spans="2:5" x14ac:dyDescent="0.25">
      <c r="B84" s="8"/>
      <c r="C84" s="7"/>
      <c r="D84" s="8"/>
      <c r="E84" s="7"/>
    </row>
    <row r="85" spans="2:5" x14ac:dyDescent="0.25">
      <c r="B85" s="8"/>
      <c r="C85" s="7"/>
      <c r="D85" s="8"/>
      <c r="E85" s="7"/>
    </row>
    <row r="86" spans="2:5" x14ac:dyDescent="0.25">
      <c r="B86" s="8"/>
      <c r="C86" s="7"/>
      <c r="D86" s="8"/>
      <c r="E86" s="7"/>
    </row>
    <row r="87" spans="2:5" x14ac:dyDescent="0.25">
      <c r="B87" s="8"/>
      <c r="C87" s="7"/>
      <c r="D87" s="8"/>
      <c r="E87" s="7"/>
    </row>
    <row r="88" spans="2:5" x14ac:dyDescent="0.25">
      <c r="B88" s="8"/>
      <c r="C88" s="7"/>
      <c r="D88" s="8"/>
      <c r="E88" s="7"/>
    </row>
    <row r="89" spans="2:5" x14ac:dyDescent="0.25">
      <c r="B89" s="8"/>
      <c r="C89" s="7"/>
      <c r="D89" s="8"/>
      <c r="E89" s="7"/>
    </row>
    <row r="90" spans="2:5" x14ac:dyDescent="0.25">
      <c r="B90" s="8"/>
      <c r="C90" s="7"/>
      <c r="D90" s="8"/>
      <c r="E90" s="7"/>
    </row>
    <row r="91" spans="2:5" x14ac:dyDescent="0.25">
      <c r="B91" s="8"/>
      <c r="C91" s="7"/>
      <c r="D91" s="8"/>
      <c r="E91" s="7"/>
    </row>
    <row r="92" spans="2:5" x14ac:dyDescent="0.25">
      <c r="B92" s="8"/>
      <c r="C92" s="7"/>
      <c r="D92" s="8"/>
      <c r="E92" s="7"/>
    </row>
    <row r="93" spans="2:5" x14ac:dyDescent="0.25">
      <c r="B93" s="8"/>
      <c r="C93" s="7"/>
      <c r="D93" s="8"/>
      <c r="E93" s="7"/>
    </row>
    <row r="94" spans="2:5" x14ac:dyDescent="0.25">
      <c r="B94" s="8"/>
      <c r="C94" s="7"/>
      <c r="D94" s="8"/>
      <c r="E94" s="7"/>
    </row>
    <row r="95" spans="2:5" x14ac:dyDescent="0.25">
      <c r="B95" s="8"/>
      <c r="C95" s="7"/>
      <c r="D95" s="8"/>
      <c r="E95" s="7"/>
    </row>
    <row r="96" spans="2:5" x14ac:dyDescent="0.25">
      <c r="B96" s="8"/>
      <c r="C96" s="7"/>
      <c r="D96" s="8"/>
      <c r="E96" s="7"/>
    </row>
    <row r="97" spans="2:5" x14ac:dyDescent="0.25">
      <c r="B97" s="8"/>
      <c r="C97" s="7"/>
      <c r="D97" s="8"/>
      <c r="E97" s="7"/>
    </row>
    <row r="98" spans="2:5" x14ac:dyDescent="0.25">
      <c r="B98" s="8"/>
      <c r="C98" s="7"/>
      <c r="D98" s="8"/>
      <c r="E98" s="7"/>
    </row>
    <row r="99" spans="2:5" x14ac:dyDescent="0.25">
      <c r="B99" s="8"/>
      <c r="C99" s="7"/>
      <c r="D99" s="8"/>
      <c r="E99" s="7"/>
    </row>
    <row r="100" spans="2:5" x14ac:dyDescent="0.25">
      <c r="B100" s="8"/>
      <c r="C100" s="7"/>
      <c r="D100" s="8"/>
      <c r="E100" s="7"/>
    </row>
    <row r="101" spans="2:5" x14ac:dyDescent="0.25">
      <c r="B101" s="8"/>
      <c r="C101" s="7"/>
      <c r="D101" s="8"/>
      <c r="E101" s="7"/>
    </row>
    <row r="102" spans="2:5" x14ac:dyDescent="0.25">
      <c r="B102" s="8"/>
      <c r="C102" s="7"/>
      <c r="D102" s="8"/>
      <c r="E102" s="7"/>
    </row>
    <row r="103" spans="2:5" x14ac:dyDescent="0.25">
      <c r="B103" s="8"/>
      <c r="C103" s="7"/>
      <c r="D103" s="8"/>
      <c r="E103" s="7"/>
    </row>
    <row r="104" spans="2:5" x14ac:dyDescent="0.25">
      <c r="B104" s="8"/>
      <c r="C104" s="7"/>
      <c r="D104" s="8"/>
      <c r="E104" s="7"/>
    </row>
    <row r="105" spans="2:5" x14ac:dyDescent="0.25">
      <c r="B105" s="8"/>
      <c r="C105" s="7"/>
      <c r="D105" s="8"/>
      <c r="E105" s="7"/>
    </row>
    <row r="106" spans="2:5" x14ac:dyDescent="0.25">
      <c r="B106" s="8"/>
      <c r="C106" s="7"/>
      <c r="D106" s="8"/>
      <c r="E106" s="7"/>
    </row>
    <row r="107" spans="2:5" x14ac:dyDescent="0.25">
      <c r="B107" s="8"/>
      <c r="C107" s="7"/>
      <c r="D107" s="8"/>
      <c r="E107" s="7"/>
    </row>
    <row r="108" spans="2:5" x14ac:dyDescent="0.25">
      <c r="B108" s="8"/>
      <c r="C108" s="7"/>
      <c r="D108" s="8"/>
      <c r="E108" s="7"/>
    </row>
    <row r="109" spans="2:5" x14ac:dyDescent="0.25">
      <c r="B109" s="8"/>
      <c r="C109" s="7"/>
      <c r="D109" s="8"/>
      <c r="E109" s="7"/>
    </row>
    <row r="110" spans="2:5" x14ac:dyDescent="0.25">
      <c r="B110" s="8"/>
      <c r="C110" s="7"/>
      <c r="D110" s="8"/>
      <c r="E110" s="7"/>
    </row>
    <row r="111" spans="2:5" x14ac:dyDescent="0.25">
      <c r="B111" s="8"/>
      <c r="C111" s="7"/>
      <c r="D111" s="8"/>
      <c r="E111" s="7"/>
    </row>
    <row r="112" spans="2:5" x14ac:dyDescent="0.25">
      <c r="B112" s="8"/>
      <c r="C112" s="7"/>
      <c r="D112" s="8"/>
      <c r="E112" s="7"/>
    </row>
    <row r="113" spans="2:5" x14ac:dyDescent="0.25">
      <c r="B113" s="8"/>
      <c r="C113" s="7"/>
      <c r="D113" s="8"/>
      <c r="E113" s="7"/>
    </row>
    <row r="114" spans="2:5" x14ac:dyDescent="0.25">
      <c r="B114" s="8"/>
      <c r="C114" s="7"/>
      <c r="D114" s="8"/>
      <c r="E114" s="7"/>
    </row>
    <row r="115" spans="2:5" x14ac:dyDescent="0.25">
      <c r="B115" s="8"/>
      <c r="C115" s="7"/>
      <c r="D115" s="8"/>
      <c r="E115" s="7"/>
    </row>
    <row r="116" spans="2:5" x14ac:dyDescent="0.25">
      <c r="B116" s="8"/>
      <c r="C116" s="7"/>
      <c r="D116" s="8"/>
      <c r="E116" s="7"/>
    </row>
    <row r="117" spans="2:5" x14ac:dyDescent="0.25">
      <c r="B117" s="8"/>
      <c r="C117" s="7"/>
      <c r="D117" s="8"/>
      <c r="E117" s="7"/>
    </row>
    <row r="118" spans="2:5" x14ac:dyDescent="0.25">
      <c r="B118" s="8"/>
      <c r="C118" s="7"/>
      <c r="D118" s="8"/>
      <c r="E118" s="7"/>
    </row>
    <row r="119" spans="2:5" x14ac:dyDescent="0.25">
      <c r="B119" s="8"/>
      <c r="C119" s="7"/>
      <c r="D119" s="8"/>
      <c r="E119" s="7"/>
    </row>
    <row r="120" spans="2:5" x14ac:dyDescent="0.25">
      <c r="B120" s="8"/>
      <c r="C120" s="7"/>
      <c r="D120" s="8"/>
      <c r="E120" s="7"/>
    </row>
    <row r="121" spans="2:5" x14ac:dyDescent="0.25">
      <c r="B121" s="8"/>
      <c r="C121" s="7"/>
      <c r="D121" s="8"/>
      <c r="E121" s="7"/>
    </row>
    <row r="122" spans="2:5" x14ac:dyDescent="0.25">
      <c r="B122" s="8"/>
      <c r="C122" s="7"/>
      <c r="D122" s="8"/>
      <c r="E122" s="7"/>
    </row>
    <row r="123" spans="2:5" x14ac:dyDescent="0.25">
      <c r="B123" s="8"/>
      <c r="C123" s="7"/>
      <c r="D123" s="8"/>
      <c r="E123" s="7"/>
    </row>
    <row r="124" spans="2:5" x14ac:dyDescent="0.25">
      <c r="B124" s="8"/>
      <c r="C124" s="7"/>
      <c r="D124" s="8"/>
      <c r="E124" s="7"/>
    </row>
    <row r="125" spans="2:5" x14ac:dyDescent="0.25">
      <c r="B125" s="8"/>
      <c r="C125" s="7"/>
      <c r="D125" s="8"/>
      <c r="E125" s="7"/>
    </row>
    <row r="126" spans="2:5" x14ac:dyDescent="0.25">
      <c r="B126" s="8"/>
      <c r="C126" s="7"/>
      <c r="D126" s="8"/>
      <c r="E126" s="7"/>
    </row>
    <row r="127" spans="2:5" x14ac:dyDescent="0.25">
      <c r="B127" s="8"/>
      <c r="C127" s="7"/>
      <c r="D127" s="8"/>
      <c r="E127" s="7"/>
    </row>
    <row r="128" spans="2:5" x14ac:dyDescent="0.25">
      <c r="B128" s="8"/>
      <c r="C128" s="7"/>
      <c r="D128" s="8"/>
      <c r="E128" s="7"/>
    </row>
    <row r="129" spans="2:5" x14ac:dyDescent="0.25">
      <c r="B129" s="8"/>
      <c r="C129" s="7"/>
      <c r="D129" s="8"/>
      <c r="E129" s="7"/>
    </row>
    <row r="130" spans="2:5" x14ac:dyDescent="0.25">
      <c r="B130" s="8"/>
      <c r="C130" s="7"/>
      <c r="D130" s="8"/>
      <c r="E130" s="7"/>
    </row>
    <row r="131" spans="2:5" x14ac:dyDescent="0.25">
      <c r="B131" s="8"/>
      <c r="C131" s="7"/>
      <c r="D131" s="8"/>
      <c r="E131" s="7"/>
    </row>
    <row r="132" spans="2:5" x14ac:dyDescent="0.25">
      <c r="B132" s="8"/>
      <c r="C132" s="7"/>
      <c r="D132" s="8"/>
      <c r="E132" s="7"/>
    </row>
    <row r="133" spans="2:5" x14ac:dyDescent="0.25">
      <c r="B133" s="8"/>
      <c r="C133" s="7"/>
      <c r="D133" s="8"/>
      <c r="E133" s="7"/>
    </row>
    <row r="134" spans="2:5" x14ac:dyDescent="0.25">
      <c r="B134" s="8"/>
      <c r="C134" s="7"/>
      <c r="D134" s="8"/>
      <c r="E134" s="7"/>
    </row>
    <row r="135" spans="2:5" x14ac:dyDescent="0.25">
      <c r="B135" s="8"/>
      <c r="C135" s="7"/>
      <c r="D135" s="8"/>
      <c r="E135" s="7"/>
    </row>
    <row r="136" spans="2:5" x14ac:dyDescent="0.25">
      <c r="B136" s="8"/>
      <c r="C136" s="7"/>
      <c r="D136" s="8"/>
      <c r="E136" s="7"/>
    </row>
    <row r="137" spans="2:5" x14ac:dyDescent="0.25">
      <c r="B137" s="8"/>
      <c r="C137" s="7"/>
      <c r="D137" s="8"/>
      <c r="E137" s="7"/>
    </row>
    <row r="138" spans="2:5" x14ac:dyDescent="0.25">
      <c r="B138" s="8"/>
      <c r="C138" s="7"/>
      <c r="D138" s="8"/>
      <c r="E138" s="7"/>
    </row>
    <row r="139" spans="2:5" x14ac:dyDescent="0.25">
      <c r="B139" s="8"/>
      <c r="C139" s="7"/>
      <c r="D139" s="8"/>
      <c r="E139" s="7"/>
    </row>
    <row r="140" spans="2:5" x14ac:dyDescent="0.25">
      <c r="B140" s="8"/>
      <c r="C140" s="7"/>
      <c r="D140" s="8"/>
      <c r="E140" s="7"/>
    </row>
    <row r="141" spans="2:5" x14ac:dyDescent="0.25">
      <c r="B141" s="8"/>
      <c r="C141" s="7"/>
      <c r="D141" s="8"/>
      <c r="E141" s="7"/>
    </row>
    <row r="142" spans="2:5" x14ac:dyDescent="0.25">
      <c r="B142" s="8"/>
      <c r="C142" s="7"/>
      <c r="D142" s="8"/>
      <c r="E142" s="7"/>
    </row>
    <row r="143" spans="2:5" x14ac:dyDescent="0.25">
      <c r="B143" s="8"/>
      <c r="C143" s="7"/>
      <c r="D143" s="8"/>
      <c r="E143" s="7"/>
    </row>
    <row r="144" spans="2:5" x14ac:dyDescent="0.25">
      <c r="B144" s="8"/>
      <c r="C144" s="7"/>
      <c r="D144" s="8"/>
      <c r="E144" s="7"/>
    </row>
    <row r="145" spans="2:5" x14ac:dyDescent="0.25">
      <c r="B145" s="8"/>
      <c r="C145" s="7"/>
      <c r="D145" s="8"/>
      <c r="E145" s="7"/>
    </row>
    <row r="146" spans="2:5" x14ac:dyDescent="0.25">
      <c r="B146" s="8"/>
      <c r="C146" s="7"/>
      <c r="D146" s="8"/>
      <c r="E146" s="7"/>
    </row>
    <row r="147" spans="2:5" x14ac:dyDescent="0.25">
      <c r="B147" s="8"/>
      <c r="C147" s="7"/>
      <c r="D147" s="8"/>
      <c r="E147" s="7"/>
    </row>
    <row r="148" spans="2:5" x14ac:dyDescent="0.25">
      <c r="B148" s="8"/>
      <c r="C148" s="7"/>
      <c r="D148" s="8"/>
      <c r="E148" s="7"/>
    </row>
    <row r="149" spans="2:5" x14ac:dyDescent="0.25">
      <c r="B149" s="8"/>
      <c r="C149" s="7"/>
      <c r="D149" s="8"/>
      <c r="E149" s="7"/>
    </row>
    <row r="150" spans="2:5" x14ac:dyDescent="0.25">
      <c r="B150" s="8"/>
      <c r="C150" s="7"/>
      <c r="D150" s="8"/>
      <c r="E150" s="7"/>
    </row>
    <row r="151" spans="2:5" x14ac:dyDescent="0.25">
      <c r="B151" s="8"/>
      <c r="C151" s="7"/>
      <c r="D151" s="8"/>
      <c r="E151" s="7"/>
    </row>
    <row r="152" spans="2:5" x14ac:dyDescent="0.25">
      <c r="B152" s="8"/>
      <c r="C152" s="7"/>
      <c r="D152" s="8"/>
      <c r="E152" s="7"/>
    </row>
    <row r="153" spans="2:5" x14ac:dyDescent="0.25">
      <c r="B153" s="8"/>
      <c r="C153" s="7"/>
      <c r="D153" s="8"/>
      <c r="E153" s="7"/>
    </row>
    <row r="154" spans="2:5" x14ac:dyDescent="0.25">
      <c r="B154" s="8"/>
      <c r="C154" s="7"/>
      <c r="D154" s="8"/>
      <c r="E154" s="7"/>
    </row>
    <row r="155" spans="2:5" x14ac:dyDescent="0.25">
      <c r="B155" s="8"/>
      <c r="C155" s="7"/>
      <c r="D155" s="8"/>
      <c r="E155" s="7"/>
    </row>
    <row r="156" spans="2:5" x14ac:dyDescent="0.25">
      <c r="B156" s="8"/>
      <c r="C156" s="7"/>
      <c r="D156" s="8"/>
      <c r="E156" s="7"/>
    </row>
    <row r="157" spans="2:5" x14ac:dyDescent="0.25">
      <c r="B157" s="8"/>
      <c r="C157" s="7"/>
      <c r="D157" s="8"/>
      <c r="E157" s="7"/>
    </row>
    <row r="158" spans="2:5" x14ac:dyDescent="0.25">
      <c r="B158" s="8"/>
      <c r="C158" s="7"/>
      <c r="D158" s="8"/>
      <c r="E158" s="7"/>
    </row>
    <row r="159" spans="2:5" x14ac:dyDescent="0.25">
      <c r="B159" s="8"/>
      <c r="C159" s="7"/>
      <c r="D159" s="8"/>
      <c r="E159" s="7"/>
    </row>
    <row r="160" spans="2:5" x14ac:dyDescent="0.25">
      <c r="B160" s="8"/>
      <c r="C160" s="7"/>
      <c r="D160" s="8"/>
      <c r="E160" s="7"/>
    </row>
    <row r="161" spans="2:5" x14ac:dyDescent="0.25">
      <c r="B161" s="8"/>
      <c r="C161" s="7"/>
      <c r="D161" s="8"/>
      <c r="E161" s="7"/>
    </row>
    <row r="162" spans="2:5" x14ac:dyDescent="0.25">
      <c r="B162" s="8"/>
      <c r="C162" s="7"/>
      <c r="D162" s="8"/>
      <c r="E162" s="7"/>
    </row>
    <row r="163" spans="2:5" x14ac:dyDescent="0.25">
      <c r="B163" s="8"/>
      <c r="C163" s="7"/>
      <c r="D163" s="8"/>
      <c r="E163" s="7"/>
    </row>
    <row r="164" spans="2:5" x14ac:dyDescent="0.25">
      <c r="B164" s="8"/>
      <c r="C164" s="7"/>
      <c r="D164" s="8"/>
      <c r="E164" s="7"/>
    </row>
    <row r="165" spans="2:5" x14ac:dyDescent="0.25">
      <c r="B165" s="8"/>
      <c r="C165" s="7"/>
      <c r="D165" s="8"/>
      <c r="E165" s="7"/>
    </row>
    <row r="166" spans="2:5" x14ac:dyDescent="0.25">
      <c r="B166" s="8"/>
      <c r="C166" s="7"/>
      <c r="D166" s="8"/>
      <c r="E166" s="7"/>
    </row>
    <row r="167" spans="2:5" x14ac:dyDescent="0.25">
      <c r="B167" s="8"/>
      <c r="C167" s="7"/>
      <c r="D167" s="8"/>
      <c r="E167" s="7"/>
    </row>
    <row r="168" spans="2:5" x14ac:dyDescent="0.25">
      <c r="B168" s="8"/>
      <c r="C168" s="7"/>
      <c r="D168" s="8"/>
      <c r="E168" s="7"/>
    </row>
    <row r="169" spans="2:5" x14ac:dyDescent="0.25">
      <c r="B169" s="8"/>
      <c r="C169" s="7"/>
      <c r="D169" s="8"/>
      <c r="E169" s="7"/>
    </row>
    <row r="170" spans="2:5" x14ac:dyDescent="0.25">
      <c r="B170" s="8"/>
      <c r="C170" s="7"/>
      <c r="D170" s="8"/>
      <c r="E170" s="7"/>
    </row>
    <row r="171" spans="2:5" x14ac:dyDescent="0.25">
      <c r="B171" s="8"/>
      <c r="C171" s="7"/>
      <c r="D171" s="8"/>
      <c r="E171" s="7"/>
    </row>
    <row r="172" spans="2:5" x14ac:dyDescent="0.25">
      <c r="B172" s="8"/>
      <c r="C172" s="7"/>
      <c r="D172" s="8"/>
      <c r="E172" s="7"/>
    </row>
    <row r="173" spans="2:5" x14ac:dyDescent="0.25">
      <c r="B173" s="8"/>
      <c r="C173" s="7"/>
      <c r="D173" s="8"/>
      <c r="E173" s="7"/>
    </row>
    <row r="174" spans="2:5" x14ac:dyDescent="0.25">
      <c r="B174" s="8"/>
      <c r="C174" s="7"/>
      <c r="D174" s="8"/>
      <c r="E174" s="7"/>
    </row>
    <row r="175" spans="2:5" x14ac:dyDescent="0.25">
      <c r="B175" s="8"/>
      <c r="C175" s="7"/>
      <c r="D175" s="8"/>
      <c r="E175" s="7"/>
    </row>
    <row r="176" spans="2:5" x14ac:dyDescent="0.25">
      <c r="B176" s="8"/>
      <c r="C176" s="7"/>
      <c r="D176" s="8"/>
      <c r="E176" s="7"/>
    </row>
    <row r="177" spans="2:5" x14ac:dyDescent="0.25">
      <c r="B177" s="8"/>
      <c r="C177" s="7"/>
      <c r="D177" s="8"/>
      <c r="E177" s="7"/>
    </row>
    <row r="178" spans="2:5" x14ac:dyDescent="0.25">
      <c r="B178" s="8"/>
      <c r="C178" s="7"/>
      <c r="D178" s="8"/>
      <c r="E178" s="7"/>
    </row>
    <row r="179" spans="2:5" x14ac:dyDescent="0.25">
      <c r="B179" s="8"/>
      <c r="C179" s="7"/>
      <c r="D179" s="8"/>
      <c r="E179" s="7"/>
    </row>
    <row r="180" spans="2:5" x14ac:dyDescent="0.25">
      <c r="B180" s="8"/>
      <c r="C180" s="7"/>
      <c r="D180" s="8"/>
      <c r="E180" s="7"/>
    </row>
    <row r="181" spans="2:5" x14ac:dyDescent="0.25">
      <c r="B181" s="8"/>
      <c r="C181" s="7"/>
      <c r="D181" s="8"/>
      <c r="E181" s="7"/>
    </row>
    <row r="182" spans="2:5" x14ac:dyDescent="0.25">
      <c r="B182" s="8"/>
      <c r="C182" s="7"/>
      <c r="D182" s="8"/>
      <c r="E182" s="7"/>
    </row>
    <row r="183" spans="2:5" x14ac:dyDescent="0.25">
      <c r="B183" s="8"/>
      <c r="C183" s="7"/>
      <c r="D183" s="8"/>
      <c r="E183" s="7"/>
    </row>
    <row r="184" spans="2:5" x14ac:dyDescent="0.25">
      <c r="B184" s="8"/>
      <c r="C184" s="7"/>
      <c r="D184" s="8"/>
      <c r="E184" s="7"/>
    </row>
    <row r="185" spans="2:5" x14ac:dyDescent="0.25">
      <c r="B185" s="8"/>
      <c r="C185" s="7"/>
      <c r="D185" s="8"/>
      <c r="E185" s="7"/>
    </row>
    <row r="186" spans="2:5" x14ac:dyDescent="0.25">
      <c r="B186" s="8"/>
      <c r="C186" s="7"/>
      <c r="D186" s="8"/>
      <c r="E186" s="7"/>
    </row>
    <row r="187" spans="2:5" x14ac:dyDescent="0.25">
      <c r="B187" s="8"/>
      <c r="C187" s="7"/>
      <c r="D187" s="8"/>
      <c r="E187" s="7"/>
    </row>
    <row r="188" spans="2:5" x14ac:dyDescent="0.25">
      <c r="B188" s="8"/>
      <c r="C188" s="7"/>
      <c r="D188" s="8"/>
      <c r="E188" s="7"/>
    </row>
    <row r="189" spans="2:5" x14ac:dyDescent="0.25">
      <c r="B189" s="8"/>
      <c r="C189" s="7"/>
      <c r="D189" s="8"/>
      <c r="E189" s="7"/>
    </row>
    <row r="190" spans="2:5" x14ac:dyDescent="0.25">
      <c r="B190" s="8"/>
      <c r="C190" s="7"/>
      <c r="D190" s="8"/>
      <c r="E190" s="7"/>
    </row>
    <row r="191" spans="2:5" x14ac:dyDescent="0.25">
      <c r="B191" s="8"/>
      <c r="C191" s="7"/>
      <c r="D191" s="8"/>
      <c r="E191" s="7"/>
    </row>
    <row r="192" spans="2:5" x14ac:dyDescent="0.25">
      <c r="B192" s="8"/>
      <c r="C192" s="7"/>
      <c r="D192" s="8"/>
      <c r="E192" s="7"/>
    </row>
    <row r="193" spans="2:5" x14ac:dyDescent="0.25">
      <c r="B193" s="8"/>
      <c r="C193" s="7"/>
      <c r="D193" s="8"/>
      <c r="E193" s="7"/>
    </row>
    <row r="194" spans="2:5" x14ac:dyDescent="0.25">
      <c r="B194" s="8"/>
      <c r="C194" s="7"/>
      <c r="D194" s="8"/>
      <c r="E194" s="7"/>
    </row>
    <row r="195" spans="2:5" x14ac:dyDescent="0.25">
      <c r="B195" s="8"/>
      <c r="C195" s="7"/>
      <c r="D195" s="8"/>
      <c r="E195" s="7"/>
    </row>
    <row r="196" spans="2:5" x14ac:dyDescent="0.25">
      <c r="B196" s="8"/>
      <c r="C196" s="7"/>
      <c r="D196" s="8"/>
      <c r="E196" s="7"/>
    </row>
    <row r="197" spans="2:5" x14ac:dyDescent="0.25">
      <c r="B197" s="8"/>
      <c r="C197" s="7"/>
      <c r="D197" s="8"/>
      <c r="E197" s="7"/>
    </row>
    <row r="198" spans="2:5" x14ac:dyDescent="0.25">
      <c r="B198" s="8"/>
      <c r="C198" s="7"/>
      <c r="D198" s="8"/>
      <c r="E198" s="7"/>
    </row>
    <row r="199" spans="2:5" x14ac:dyDescent="0.25">
      <c r="B199" s="8"/>
      <c r="C199" s="7"/>
      <c r="D199" s="8"/>
      <c r="E199" s="7"/>
    </row>
    <row r="200" spans="2:5" x14ac:dyDescent="0.25">
      <c r="B200" s="8"/>
      <c r="C200" s="7"/>
      <c r="D200" s="8"/>
      <c r="E200" s="7"/>
    </row>
    <row r="201" spans="2:5" x14ac:dyDescent="0.25">
      <c r="B201" s="8"/>
      <c r="C201" s="7"/>
      <c r="D201" s="8"/>
      <c r="E201" s="7"/>
    </row>
    <row r="202" spans="2:5" x14ac:dyDescent="0.25">
      <c r="B202" s="8"/>
      <c r="C202" s="7"/>
      <c r="D202" s="8"/>
      <c r="E202" s="7"/>
    </row>
    <row r="203" spans="2:5" x14ac:dyDescent="0.25">
      <c r="B203" s="8"/>
      <c r="C203" s="7"/>
      <c r="D203" s="8"/>
      <c r="E203" s="7"/>
    </row>
    <row r="204" spans="2:5" x14ac:dyDescent="0.25">
      <c r="B204" s="8"/>
      <c r="C204" s="7"/>
      <c r="D204" s="8"/>
      <c r="E204" s="7"/>
    </row>
    <row r="205" spans="2:5" x14ac:dyDescent="0.25">
      <c r="B205" s="8"/>
      <c r="C205" s="7"/>
      <c r="D205" s="8"/>
      <c r="E205" s="7"/>
    </row>
    <row r="206" spans="2:5" x14ac:dyDescent="0.25">
      <c r="B206" s="8"/>
      <c r="C206" s="7"/>
      <c r="D206" s="8"/>
      <c r="E206" s="7"/>
    </row>
    <row r="207" spans="2:5" x14ac:dyDescent="0.25">
      <c r="B207" s="8"/>
      <c r="C207" s="7"/>
      <c r="D207" s="8"/>
      <c r="E207" s="7"/>
    </row>
    <row r="208" spans="2:5" x14ac:dyDescent="0.25">
      <c r="B208" s="8"/>
      <c r="C208" s="7"/>
      <c r="D208" s="8"/>
      <c r="E208" s="7"/>
    </row>
    <row r="209" spans="2:5" x14ac:dyDescent="0.25">
      <c r="B209" s="8"/>
      <c r="C209" s="7"/>
      <c r="D209" s="8"/>
      <c r="E209" s="7"/>
    </row>
    <row r="210" spans="2:5" x14ac:dyDescent="0.25">
      <c r="B210" s="8"/>
      <c r="C210" s="7"/>
      <c r="D210" s="8"/>
      <c r="E210" s="7"/>
    </row>
    <row r="211" spans="2:5" x14ac:dyDescent="0.25">
      <c r="B211" s="8"/>
      <c r="C211" s="7"/>
      <c r="D211" s="8"/>
      <c r="E211" s="7"/>
    </row>
    <row r="212" spans="2:5" x14ac:dyDescent="0.25">
      <c r="B212" s="8"/>
      <c r="C212" s="7"/>
      <c r="D212" s="8"/>
      <c r="E212" s="7"/>
    </row>
    <row r="213" spans="2:5" x14ac:dyDescent="0.25">
      <c r="B213" s="8"/>
      <c r="C213" s="7"/>
      <c r="D213" s="8"/>
      <c r="E213" s="7"/>
    </row>
    <row r="214" spans="2:5" x14ac:dyDescent="0.25">
      <c r="B214" s="8"/>
      <c r="C214" s="7"/>
      <c r="D214" s="8"/>
      <c r="E214" s="7"/>
    </row>
    <row r="215" spans="2:5" x14ac:dyDescent="0.25">
      <c r="B215" s="8"/>
      <c r="C215" s="7"/>
      <c r="D215" s="8"/>
      <c r="E215" s="7"/>
    </row>
    <row r="216" spans="2:5" x14ac:dyDescent="0.25">
      <c r="B216" s="8"/>
      <c r="C216" s="7"/>
      <c r="D216" s="8"/>
      <c r="E216" s="7"/>
    </row>
    <row r="217" spans="2:5" x14ac:dyDescent="0.25">
      <c r="B217" s="8"/>
      <c r="C217" s="7"/>
      <c r="D217" s="8"/>
      <c r="E217" s="7"/>
    </row>
    <row r="218" spans="2:5" x14ac:dyDescent="0.25">
      <c r="B218" s="8"/>
      <c r="C218" s="7"/>
      <c r="D218" s="8"/>
      <c r="E218" s="7"/>
    </row>
    <row r="219" spans="2:5" x14ac:dyDescent="0.25">
      <c r="B219" s="8"/>
      <c r="C219" s="7"/>
      <c r="D219" s="8"/>
      <c r="E219" s="7"/>
    </row>
    <row r="220" spans="2:5" x14ac:dyDescent="0.25">
      <c r="B220" s="8"/>
      <c r="C220" s="7"/>
      <c r="D220" s="8"/>
      <c r="E220" s="7"/>
    </row>
    <row r="221" spans="2:5" x14ac:dyDescent="0.25">
      <c r="B221" s="8"/>
      <c r="C221" s="7"/>
      <c r="D221" s="8"/>
      <c r="E221" s="7"/>
    </row>
    <row r="222" spans="2:5" x14ac:dyDescent="0.25">
      <c r="B222" s="8"/>
      <c r="C222" s="7"/>
      <c r="D222" s="8"/>
      <c r="E222" s="7"/>
    </row>
    <row r="223" spans="2:5" x14ac:dyDescent="0.25">
      <c r="B223" s="8"/>
      <c r="C223" s="7"/>
      <c r="D223" s="8"/>
      <c r="E223" s="7"/>
    </row>
    <row r="224" spans="2:5" x14ac:dyDescent="0.25">
      <c r="B224" s="8"/>
      <c r="C224" s="7"/>
      <c r="D224" s="8"/>
      <c r="E224" s="7"/>
    </row>
    <row r="225" spans="2:5" x14ac:dyDescent="0.25">
      <c r="B225" s="8"/>
      <c r="C225" s="7"/>
      <c r="D225" s="8"/>
      <c r="E225" s="7"/>
    </row>
    <row r="226" spans="2:5" x14ac:dyDescent="0.25">
      <c r="B226" s="8"/>
      <c r="C226" s="7"/>
      <c r="D226" s="8"/>
      <c r="E226" s="7"/>
    </row>
    <row r="227" spans="2:5" x14ac:dyDescent="0.25">
      <c r="B227" s="8"/>
      <c r="C227" s="7"/>
      <c r="D227" s="8"/>
      <c r="E227" s="7"/>
    </row>
    <row r="228" spans="2:5" x14ac:dyDescent="0.25">
      <c r="B228" s="8"/>
      <c r="C228" s="7"/>
      <c r="D228" s="8"/>
      <c r="E228" s="7"/>
    </row>
    <row r="229" spans="2:5" x14ac:dyDescent="0.25">
      <c r="B229" s="8"/>
      <c r="C229" s="7"/>
      <c r="D229" s="8"/>
      <c r="E229" s="7"/>
    </row>
    <row r="230" spans="2:5" x14ac:dyDescent="0.25">
      <c r="B230" s="8"/>
      <c r="C230" s="7"/>
      <c r="D230" s="8"/>
      <c r="E230" s="7"/>
    </row>
    <row r="231" spans="2:5" x14ac:dyDescent="0.25">
      <c r="B231" s="8"/>
      <c r="C231" s="7"/>
      <c r="D231" s="8"/>
      <c r="E231" s="7"/>
    </row>
    <row r="232" spans="2:5" x14ac:dyDescent="0.25">
      <c r="B232" s="8"/>
      <c r="C232" s="7"/>
      <c r="D232" s="8"/>
      <c r="E232" s="7"/>
    </row>
    <row r="233" spans="2:5" x14ac:dyDescent="0.25">
      <c r="B233" s="8"/>
      <c r="C233" s="7"/>
      <c r="D233" s="8"/>
      <c r="E233" s="7"/>
    </row>
    <row r="234" spans="2:5" x14ac:dyDescent="0.25">
      <c r="B234" s="8"/>
      <c r="C234" s="7"/>
      <c r="D234" s="8"/>
      <c r="E234" s="7"/>
    </row>
    <row r="235" spans="2:5" x14ac:dyDescent="0.25">
      <c r="B235" s="8"/>
      <c r="C235" s="7"/>
      <c r="D235" s="8"/>
      <c r="E235" s="7"/>
    </row>
    <row r="236" spans="2:5" x14ac:dyDescent="0.25">
      <c r="B236" s="8"/>
      <c r="C236" s="7"/>
      <c r="D236" s="8"/>
      <c r="E236" s="7"/>
    </row>
    <row r="237" spans="2:5" x14ac:dyDescent="0.25">
      <c r="B237" s="8"/>
      <c r="C237" s="7"/>
      <c r="D237" s="8"/>
      <c r="E237" s="7"/>
    </row>
    <row r="238" spans="2:5" x14ac:dyDescent="0.25">
      <c r="B238" s="8"/>
      <c r="C238" s="7"/>
      <c r="D238" s="8"/>
      <c r="E238" s="7"/>
    </row>
    <row r="239" spans="2:5" x14ac:dyDescent="0.25">
      <c r="B239" s="8"/>
      <c r="C239" s="7"/>
      <c r="D239" s="8"/>
      <c r="E239" s="7"/>
    </row>
    <row r="240" spans="2:5" x14ac:dyDescent="0.25">
      <c r="B240" s="8"/>
      <c r="C240" s="7"/>
      <c r="D240" s="8"/>
      <c r="E240" s="7"/>
    </row>
    <row r="241" spans="2:5" x14ac:dyDescent="0.25">
      <c r="B241" s="8"/>
      <c r="C241" s="7"/>
      <c r="D241" s="8"/>
      <c r="E241" s="7"/>
    </row>
    <row r="242" spans="2:5" x14ac:dyDescent="0.25">
      <c r="B242" s="8"/>
      <c r="C242" s="7"/>
      <c r="D242" s="8"/>
      <c r="E242" s="7"/>
    </row>
    <row r="243" spans="2:5" x14ac:dyDescent="0.25">
      <c r="B243" s="8"/>
      <c r="C243" s="7"/>
      <c r="D243" s="8"/>
      <c r="E243" s="7"/>
    </row>
    <row r="244" spans="2:5" x14ac:dyDescent="0.25">
      <c r="B244" s="8"/>
      <c r="C244" s="7"/>
      <c r="D244" s="8"/>
      <c r="E244" s="7"/>
    </row>
    <row r="245" spans="2:5" x14ac:dyDescent="0.25">
      <c r="B245" s="8"/>
      <c r="C245" s="7"/>
      <c r="D245" s="8"/>
      <c r="E245" s="7"/>
    </row>
    <row r="246" spans="2:5" x14ac:dyDescent="0.25">
      <c r="B246" s="8"/>
      <c r="C246" s="7"/>
      <c r="D246" s="8"/>
      <c r="E246" s="7"/>
    </row>
    <row r="247" spans="2:5" x14ac:dyDescent="0.25">
      <c r="B247" s="8"/>
      <c r="C247" s="7"/>
      <c r="D247" s="8"/>
      <c r="E247" s="7"/>
    </row>
    <row r="248" spans="2:5" x14ac:dyDescent="0.25">
      <c r="B248" s="8"/>
      <c r="C248" s="7"/>
      <c r="D248" s="8"/>
      <c r="E248" s="7"/>
    </row>
    <row r="249" spans="2:5" x14ac:dyDescent="0.25">
      <c r="B249" s="8"/>
      <c r="C249" s="7"/>
      <c r="D249" s="8"/>
      <c r="E249" s="7"/>
    </row>
    <row r="250" spans="2:5" x14ac:dyDescent="0.25">
      <c r="B250" s="8"/>
      <c r="C250" s="7"/>
      <c r="D250" s="8"/>
      <c r="E250" s="7"/>
    </row>
    <row r="251" spans="2:5" x14ac:dyDescent="0.25">
      <c r="B251" s="8"/>
      <c r="C251" s="7"/>
      <c r="D251" s="8"/>
      <c r="E251" s="7"/>
    </row>
    <row r="252" spans="2:5" x14ac:dyDescent="0.25">
      <c r="B252" s="8"/>
      <c r="C252" s="7"/>
      <c r="D252" s="8"/>
      <c r="E252" s="7"/>
    </row>
    <row r="253" spans="2:5" x14ac:dyDescent="0.25">
      <c r="B253" s="8"/>
      <c r="C253" s="7"/>
      <c r="D253" s="8"/>
      <c r="E253" s="7"/>
    </row>
    <row r="254" spans="2:5" x14ac:dyDescent="0.25">
      <c r="B254" s="8"/>
      <c r="C254" s="7"/>
      <c r="D254" s="8"/>
      <c r="E254" s="7"/>
    </row>
    <row r="255" spans="2:5" x14ac:dyDescent="0.25">
      <c r="B255" s="8"/>
      <c r="C255" s="7"/>
      <c r="D255" s="8"/>
      <c r="E255" s="7"/>
    </row>
    <row r="256" spans="2:5" x14ac:dyDescent="0.25">
      <c r="B256" s="8"/>
      <c r="C256" s="7"/>
      <c r="D256" s="8"/>
      <c r="E256" s="7"/>
    </row>
    <row r="257" spans="2:5" x14ac:dyDescent="0.25">
      <c r="B257" s="8"/>
      <c r="C257" s="7"/>
      <c r="D257" s="8"/>
      <c r="E257" s="7"/>
    </row>
    <row r="258" spans="2:5" x14ac:dyDescent="0.25">
      <c r="B258" s="8"/>
      <c r="C258" s="7"/>
      <c r="D258" s="8"/>
      <c r="E258" s="7"/>
    </row>
    <row r="259" spans="2:5" x14ac:dyDescent="0.25">
      <c r="B259" s="8"/>
      <c r="C259" s="7"/>
      <c r="D259" s="8"/>
      <c r="E259" s="7"/>
    </row>
    <row r="260" spans="2:5" x14ac:dyDescent="0.25">
      <c r="B260" s="8"/>
      <c r="C260" s="7"/>
      <c r="D260" s="8"/>
      <c r="E260" s="7"/>
    </row>
    <row r="261" spans="2:5" x14ac:dyDescent="0.25">
      <c r="B261" s="8"/>
      <c r="C261" s="7"/>
      <c r="D261" s="8"/>
      <c r="E261" s="7"/>
    </row>
    <row r="262" spans="2:5" x14ac:dyDescent="0.25">
      <c r="B262" s="8"/>
      <c r="C262" s="7"/>
      <c r="D262" s="8"/>
      <c r="E262" s="7"/>
    </row>
    <row r="263" spans="2:5" x14ac:dyDescent="0.25">
      <c r="B263" s="8"/>
      <c r="C263" s="7"/>
      <c r="D263" s="8"/>
      <c r="E263" s="7"/>
    </row>
    <row r="264" spans="2:5" x14ac:dyDescent="0.25">
      <c r="B264" s="8"/>
      <c r="C264" s="7"/>
      <c r="D264" s="8"/>
      <c r="E264" s="7"/>
    </row>
    <row r="265" spans="2:5" x14ac:dyDescent="0.25">
      <c r="B265" s="8"/>
      <c r="C265" s="7"/>
      <c r="D265" s="8"/>
      <c r="E265" s="7"/>
    </row>
    <row r="266" spans="2:5" x14ac:dyDescent="0.25">
      <c r="B266" s="8"/>
      <c r="C266" s="7"/>
      <c r="D266" s="8"/>
      <c r="E266" s="7"/>
    </row>
    <row r="267" spans="2:5" x14ac:dyDescent="0.25">
      <c r="B267" s="8"/>
      <c r="C267" s="7"/>
      <c r="D267" s="8"/>
      <c r="E267" s="7"/>
    </row>
    <row r="268" spans="2:5" x14ac:dyDescent="0.25">
      <c r="B268" s="8"/>
      <c r="C268" s="7"/>
      <c r="D268" s="8"/>
      <c r="E268" s="7"/>
    </row>
    <row r="269" spans="2:5" x14ac:dyDescent="0.25">
      <c r="B269" s="8"/>
      <c r="C269" s="7"/>
      <c r="D269" s="8"/>
      <c r="E269" s="7"/>
    </row>
    <row r="270" spans="2:5" x14ac:dyDescent="0.25">
      <c r="B270" s="8"/>
      <c r="C270" s="7"/>
      <c r="D270" s="8"/>
      <c r="E270" s="7"/>
    </row>
    <row r="271" spans="2:5" x14ac:dyDescent="0.25">
      <c r="B271" s="8"/>
      <c r="C271" s="7"/>
      <c r="D271" s="8"/>
      <c r="E271" s="7"/>
    </row>
    <row r="272" spans="2:5" x14ac:dyDescent="0.25">
      <c r="B272" s="8"/>
      <c r="C272" s="7"/>
      <c r="D272" s="8"/>
      <c r="E272" s="7"/>
    </row>
    <row r="273" spans="2:5" x14ac:dyDescent="0.25">
      <c r="B273" s="8"/>
      <c r="C273" s="7"/>
      <c r="D273" s="8"/>
      <c r="E273" s="7"/>
    </row>
    <row r="274" spans="2:5" x14ac:dyDescent="0.25">
      <c r="B274" s="8"/>
      <c r="C274" s="7"/>
      <c r="D274" s="8"/>
      <c r="E274" s="7"/>
    </row>
    <row r="275" spans="2:5" x14ac:dyDescent="0.25">
      <c r="B275" s="8"/>
      <c r="C275" s="7"/>
      <c r="D275" s="8"/>
      <c r="E275" s="7"/>
    </row>
    <row r="276" spans="2:5" x14ac:dyDescent="0.25">
      <c r="B276" s="8"/>
      <c r="C276" s="7"/>
      <c r="D276" s="8"/>
      <c r="E276" s="7"/>
    </row>
    <row r="277" spans="2:5" x14ac:dyDescent="0.25">
      <c r="B277" s="8"/>
      <c r="C277" s="7"/>
      <c r="D277" s="8"/>
      <c r="E277" s="7"/>
    </row>
    <row r="278" spans="2:5" x14ac:dyDescent="0.25">
      <c r="B278" s="8"/>
      <c r="C278" s="7"/>
      <c r="D278" s="8"/>
      <c r="E278" s="7"/>
    </row>
    <row r="279" spans="2:5" x14ac:dyDescent="0.25">
      <c r="B279" s="8"/>
      <c r="C279" s="7"/>
      <c r="D279" s="8"/>
      <c r="E279" s="7"/>
    </row>
    <row r="280" spans="2:5" x14ac:dyDescent="0.25">
      <c r="B280" s="8"/>
      <c r="C280" s="7"/>
      <c r="D280" s="8"/>
      <c r="E280" s="7"/>
    </row>
    <row r="281" spans="2:5" x14ac:dyDescent="0.25">
      <c r="B281" s="8"/>
      <c r="C281" s="7"/>
      <c r="D281" s="8"/>
      <c r="E281" s="7"/>
    </row>
    <row r="282" spans="2:5" x14ac:dyDescent="0.25">
      <c r="B282" s="8"/>
      <c r="C282" s="7"/>
      <c r="D282" s="8"/>
      <c r="E282" s="7"/>
    </row>
    <row r="283" spans="2:5" x14ac:dyDescent="0.25">
      <c r="B283" s="8"/>
      <c r="C283" s="7"/>
      <c r="D283" s="8"/>
      <c r="E283" s="7"/>
    </row>
    <row r="284" spans="2:5" x14ac:dyDescent="0.25">
      <c r="B284" s="8"/>
      <c r="C284" s="7"/>
      <c r="D284" s="8"/>
      <c r="E284" s="7"/>
    </row>
    <row r="285" spans="2:5" x14ac:dyDescent="0.25">
      <c r="B285" s="8"/>
      <c r="C285" s="7"/>
      <c r="D285" s="8"/>
      <c r="E285" s="7"/>
    </row>
    <row r="286" spans="2:5" x14ac:dyDescent="0.25">
      <c r="B286" s="8"/>
      <c r="C286" s="7"/>
      <c r="D286" s="8"/>
      <c r="E286" s="7"/>
    </row>
    <row r="287" spans="2:5" x14ac:dyDescent="0.25">
      <c r="B287" s="8"/>
      <c r="C287" s="7"/>
      <c r="D287" s="8"/>
      <c r="E287" s="7"/>
    </row>
    <row r="288" spans="2:5" x14ac:dyDescent="0.25">
      <c r="B288" s="8"/>
      <c r="C288" s="7"/>
      <c r="D288" s="8"/>
      <c r="E288" s="7"/>
    </row>
    <row r="289" spans="2:5" x14ac:dyDescent="0.25">
      <c r="B289" s="8"/>
      <c r="C289" s="7"/>
      <c r="D289" s="8"/>
      <c r="E289" s="7"/>
    </row>
    <row r="290" spans="2:5" x14ac:dyDescent="0.25">
      <c r="B290" s="8"/>
      <c r="C290" s="7"/>
      <c r="D290" s="8"/>
      <c r="E290" s="7"/>
    </row>
    <row r="291" spans="2:5" x14ac:dyDescent="0.25">
      <c r="B291" s="8"/>
      <c r="C291" s="7"/>
      <c r="D291" s="8"/>
      <c r="E291" s="7"/>
    </row>
    <row r="292" spans="2:5" x14ac:dyDescent="0.25">
      <c r="B292" s="8"/>
      <c r="C292" s="7"/>
      <c r="D292" s="8"/>
      <c r="E292" s="7"/>
    </row>
    <row r="293" spans="2:5" x14ac:dyDescent="0.25">
      <c r="B293" s="8"/>
      <c r="C293" s="7"/>
      <c r="D293" s="8"/>
      <c r="E293" s="7"/>
    </row>
    <row r="294" spans="2:5" x14ac:dyDescent="0.25">
      <c r="B294" s="8"/>
      <c r="C294" s="7"/>
      <c r="D294" s="8"/>
      <c r="E294" s="7"/>
    </row>
    <row r="295" spans="2:5" x14ac:dyDescent="0.25">
      <c r="B295" s="8"/>
      <c r="C295" s="7"/>
      <c r="D295" s="8"/>
      <c r="E295" s="7"/>
    </row>
    <row r="296" spans="2:5" x14ac:dyDescent="0.25">
      <c r="B296" s="8"/>
      <c r="C296" s="7"/>
      <c r="D296" s="8"/>
      <c r="E296" s="7"/>
    </row>
    <row r="297" spans="2:5" x14ac:dyDescent="0.25">
      <c r="B297" s="8"/>
      <c r="C297" s="7"/>
      <c r="D297" s="8"/>
      <c r="E297" s="7"/>
    </row>
    <row r="298" spans="2:5" x14ac:dyDescent="0.25">
      <c r="B298" s="8"/>
      <c r="C298" s="7"/>
      <c r="D298" s="8"/>
      <c r="E298" s="7"/>
    </row>
    <row r="299" spans="2:5" x14ac:dyDescent="0.25">
      <c r="B299" s="8"/>
      <c r="C299" s="7"/>
      <c r="D299" s="8"/>
      <c r="E299" s="7"/>
    </row>
    <row r="300" spans="2:5" x14ac:dyDescent="0.25">
      <c r="B300" s="8"/>
      <c r="C300" s="7"/>
      <c r="D300" s="8"/>
      <c r="E300" s="7"/>
    </row>
    <row r="301" spans="2:5" x14ac:dyDescent="0.25">
      <c r="B301" s="8"/>
      <c r="C301" s="7"/>
      <c r="D301" s="8"/>
      <c r="E301" s="7"/>
    </row>
    <row r="302" spans="2:5" x14ac:dyDescent="0.25">
      <c r="B302" s="8"/>
      <c r="C302" s="7"/>
      <c r="D302" s="8"/>
      <c r="E302" s="7"/>
    </row>
    <row r="303" spans="2:5" x14ac:dyDescent="0.25">
      <c r="B303" s="8"/>
      <c r="C303" s="7"/>
      <c r="D303" s="8"/>
      <c r="E303" s="7"/>
    </row>
    <row r="304" spans="2:5" x14ac:dyDescent="0.25">
      <c r="B304" s="8"/>
      <c r="C304" s="7"/>
      <c r="D304" s="8"/>
      <c r="E304" s="7"/>
    </row>
    <row r="305" spans="2:5" x14ac:dyDescent="0.25">
      <c r="B305" s="8"/>
      <c r="C305" s="7"/>
      <c r="D305" s="8"/>
      <c r="E305" s="7"/>
    </row>
    <row r="306" spans="2:5" x14ac:dyDescent="0.25">
      <c r="B306" s="8"/>
      <c r="C306" s="7"/>
      <c r="D306" s="8"/>
      <c r="E306" s="7"/>
    </row>
    <row r="307" spans="2:5" x14ac:dyDescent="0.25">
      <c r="B307" s="8"/>
      <c r="C307" s="7"/>
      <c r="D307" s="8"/>
      <c r="E307" s="7"/>
    </row>
    <row r="308" spans="2:5" x14ac:dyDescent="0.25">
      <c r="B308" s="8"/>
      <c r="C308" s="7"/>
      <c r="D308" s="8"/>
      <c r="E308" s="7"/>
    </row>
    <row r="309" spans="2:5" x14ac:dyDescent="0.25">
      <c r="B309" s="8"/>
      <c r="C309" s="7"/>
      <c r="D309" s="8"/>
      <c r="E309" s="7"/>
    </row>
    <row r="310" spans="2:5" x14ac:dyDescent="0.25">
      <c r="B310" s="8"/>
      <c r="C310" s="7"/>
      <c r="D310" s="8"/>
      <c r="E310" s="7"/>
    </row>
    <row r="311" spans="2:5" x14ac:dyDescent="0.25">
      <c r="B311" s="8"/>
      <c r="C311" s="7"/>
      <c r="D311" s="8"/>
      <c r="E311" s="7"/>
    </row>
    <row r="312" spans="2:5" x14ac:dyDescent="0.25">
      <c r="B312" s="8"/>
      <c r="C312" s="7"/>
      <c r="D312" s="8"/>
      <c r="E312" s="7"/>
    </row>
    <row r="313" spans="2:5" x14ac:dyDescent="0.25">
      <c r="B313" s="8"/>
      <c r="C313" s="7"/>
      <c r="D313" s="8"/>
      <c r="E313" s="7"/>
    </row>
    <row r="314" spans="2:5" x14ac:dyDescent="0.25">
      <c r="B314" s="8"/>
      <c r="C314" s="7"/>
      <c r="D314" s="8"/>
      <c r="E314" s="7"/>
    </row>
    <row r="315" spans="2:5" x14ac:dyDescent="0.25">
      <c r="B315" s="8"/>
      <c r="C315" s="7"/>
      <c r="D315" s="8"/>
      <c r="E315" s="7"/>
    </row>
    <row r="316" spans="2:5" x14ac:dyDescent="0.25">
      <c r="B316" s="8"/>
      <c r="C316" s="7"/>
      <c r="D316" s="8"/>
      <c r="E316" s="7"/>
    </row>
    <row r="317" spans="2:5" x14ac:dyDescent="0.25">
      <c r="B317" s="8"/>
      <c r="C317" s="7"/>
      <c r="D317" s="8"/>
      <c r="E317" s="7"/>
    </row>
    <row r="318" spans="2:5" x14ac:dyDescent="0.25">
      <c r="B318" s="8"/>
      <c r="C318" s="7"/>
      <c r="D318" s="8"/>
      <c r="E318" s="7"/>
    </row>
    <row r="319" spans="2:5" x14ac:dyDescent="0.25">
      <c r="B319" s="8"/>
      <c r="C319" s="7"/>
      <c r="D319" s="8"/>
      <c r="E319" s="7"/>
    </row>
    <row r="320" spans="2:5" x14ac:dyDescent="0.25">
      <c r="B320" s="8"/>
      <c r="C320" s="7"/>
      <c r="D320" s="8"/>
      <c r="E320" s="7"/>
    </row>
    <row r="321" spans="2:5" x14ac:dyDescent="0.25">
      <c r="B321" s="8"/>
      <c r="C321" s="7"/>
      <c r="D321" s="8"/>
      <c r="E321" s="7"/>
    </row>
    <row r="322" spans="2:5" x14ac:dyDescent="0.25">
      <c r="B322" s="8"/>
      <c r="C322" s="7"/>
      <c r="D322" s="8"/>
      <c r="E322" s="7"/>
    </row>
    <row r="323" spans="2:5" x14ac:dyDescent="0.25">
      <c r="B323" s="8"/>
      <c r="C323" s="7"/>
      <c r="D323" s="8"/>
      <c r="E323" s="7"/>
    </row>
    <row r="324" spans="2:5" x14ac:dyDescent="0.25">
      <c r="B324" s="8"/>
      <c r="C324" s="7"/>
      <c r="D324" s="8"/>
      <c r="E324" s="7"/>
    </row>
    <row r="325" spans="2:5" x14ac:dyDescent="0.25">
      <c r="B325" s="8"/>
      <c r="C325" s="7"/>
      <c r="D325" s="8"/>
      <c r="E325" s="7"/>
    </row>
    <row r="326" spans="2:5" x14ac:dyDescent="0.25">
      <c r="B326" s="8"/>
      <c r="C326" s="7"/>
      <c r="D326" s="8"/>
      <c r="E326" s="7"/>
    </row>
    <row r="327" spans="2:5" x14ac:dyDescent="0.25">
      <c r="B327" s="8"/>
      <c r="C327" s="7"/>
      <c r="D327" s="8"/>
      <c r="E327" s="7"/>
    </row>
    <row r="328" spans="2:5" x14ac:dyDescent="0.25">
      <c r="B328" s="8"/>
      <c r="C328" s="7"/>
      <c r="D328" s="8"/>
      <c r="E328" s="7"/>
    </row>
    <row r="329" spans="2:5" x14ac:dyDescent="0.25">
      <c r="B329" s="8"/>
      <c r="C329" s="7"/>
      <c r="D329" s="8"/>
      <c r="E329" s="7"/>
    </row>
    <row r="330" spans="2:5" x14ac:dyDescent="0.25">
      <c r="B330" s="8"/>
      <c r="C330" s="7"/>
      <c r="D330" s="8"/>
      <c r="E330" s="7"/>
    </row>
    <row r="331" spans="2:5" x14ac:dyDescent="0.25">
      <c r="B331" s="8"/>
      <c r="C331" s="7"/>
      <c r="D331" s="8"/>
      <c r="E331" s="7"/>
    </row>
    <row r="332" spans="2:5" x14ac:dyDescent="0.25">
      <c r="B332" s="8"/>
      <c r="C332" s="7"/>
      <c r="D332" s="8"/>
      <c r="E332" s="7"/>
    </row>
    <row r="333" spans="2:5" x14ac:dyDescent="0.25">
      <c r="B333" s="8"/>
      <c r="C333" s="7"/>
      <c r="D333" s="8"/>
      <c r="E333" s="7"/>
    </row>
    <row r="334" spans="2:5" x14ac:dyDescent="0.25">
      <c r="B334" s="8"/>
      <c r="C334" s="7"/>
      <c r="D334" s="8"/>
      <c r="E334" s="7"/>
    </row>
    <row r="335" spans="2:5" x14ac:dyDescent="0.25">
      <c r="B335" s="8"/>
      <c r="C335" s="7"/>
      <c r="D335" s="8"/>
      <c r="E335" s="7"/>
    </row>
    <row r="336" spans="2:5" x14ac:dyDescent="0.25">
      <c r="B336" s="8"/>
      <c r="C336" s="7"/>
      <c r="D336" s="8"/>
      <c r="E336" s="7"/>
    </row>
    <row r="337" spans="2:5" x14ac:dyDescent="0.25">
      <c r="B337" s="8"/>
      <c r="C337" s="7"/>
      <c r="D337" s="8"/>
      <c r="E337" s="7"/>
    </row>
    <row r="338" spans="2:5" x14ac:dyDescent="0.25">
      <c r="B338" s="8"/>
      <c r="C338" s="7"/>
      <c r="D338" s="8"/>
      <c r="E338" s="7"/>
    </row>
    <row r="339" spans="2:5" x14ac:dyDescent="0.25">
      <c r="B339" s="8"/>
      <c r="C339" s="7"/>
      <c r="D339" s="8"/>
      <c r="E339" s="7"/>
    </row>
    <row r="340" spans="2:5" x14ac:dyDescent="0.25">
      <c r="B340" s="8"/>
      <c r="C340" s="7"/>
      <c r="D340" s="8"/>
      <c r="E340" s="7"/>
    </row>
    <row r="341" spans="2:5" x14ac:dyDescent="0.25">
      <c r="B341" s="8"/>
      <c r="C341" s="7"/>
      <c r="D341" s="8"/>
      <c r="E341" s="7"/>
    </row>
    <row r="342" spans="2:5" x14ac:dyDescent="0.25">
      <c r="B342" s="8"/>
      <c r="C342" s="7"/>
      <c r="D342" s="8"/>
      <c r="E342" s="7"/>
    </row>
    <row r="343" spans="2:5" x14ac:dyDescent="0.25">
      <c r="B343" s="8"/>
      <c r="C343" s="7"/>
      <c r="D343" s="8"/>
      <c r="E343" s="7"/>
    </row>
    <row r="344" spans="2:5" x14ac:dyDescent="0.25">
      <c r="B344" s="8"/>
      <c r="C344" s="7"/>
      <c r="D344" s="8"/>
      <c r="E344" s="7"/>
    </row>
    <row r="345" spans="2:5" x14ac:dyDescent="0.25">
      <c r="B345" s="8"/>
      <c r="C345" s="7"/>
      <c r="D345" s="8"/>
      <c r="E345" s="7"/>
    </row>
    <row r="346" spans="2:5" x14ac:dyDescent="0.25">
      <c r="B346" s="8"/>
      <c r="C346" s="7"/>
      <c r="D346" s="8"/>
      <c r="E346" s="7"/>
    </row>
    <row r="347" spans="2:5" x14ac:dyDescent="0.25">
      <c r="B347" s="8"/>
      <c r="C347" s="7"/>
      <c r="D347" s="8"/>
      <c r="E347" s="7"/>
    </row>
    <row r="348" spans="2:5" x14ac:dyDescent="0.25">
      <c r="B348" s="8"/>
      <c r="C348" s="7"/>
      <c r="D348" s="8"/>
      <c r="E348" s="7"/>
    </row>
    <row r="349" spans="2:5" x14ac:dyDescent="0.25">
      <c r="B349" s="8"/>
      <c r="C349" s="7"/>
      <c r="D349" s="8"/>
      <c r="E349" s="7"/>
    </row>
    <row r="350" spans="2:5" x14ac:dyDescent="0.25">
      <c r="B350" s="8"/>
      <c r="C350" s="7"/>
      <c r="D350" s="8"/>
      <c r="E350" s="7"/>
    </row>
    <row r="351" spans="2:5" x14ac:dyDescent="0.25">
      <c r="B351" s="8"/>
      <c r="C351" s="7"/>
      <c r="D351" s="8"/>
      <c r="E351" s="7"/>
    </row>
    <row r="352" spans="2:5" x14ac:dyDescent="0.25">
      <c r="B352" s="8"/>
      <c r="C352" s="7"/>
      <c r="D352" s="8"/>
      <c r="E352" s="7"/>
    </row>
    <row r="353" spans="2:5" x14ac:dyDescent="0.25">
      <c r="B353" s="8"/>
      <c r="C353" s="7"/>
      <c r="D353" s="8"/>
      <c r="E353" s="7"/>
    </row>
    <row r="354" spans="2:5" x14ac:dyDescent="0.25">
      <c r="B354" s="8"/>
      <c r="C354" s="7"/>
      <c r="D354" s="8"/>
      <c r="E354" s="7"/>
    </row>
    <row r="355" spans="2:5" x14ac:dyDescent="0.25">
      <c r="B355" s="8"/>
      <c r="C355" s="7"/>
      <c r="D355" s="8"/>
      <c r="E355" s="7"/>
    </row>
    <row r="356" spans="2:5" x14ac:dyDescent="0.25">
      <c r="B356" s="8"/>
      <c r="C356" s="7"/>
      <c r="D356" s="8"/>
      <c r="E356" s="7"/>
    </row>
    <row r="357" spans="2:5" x14ac:dyDescent="0.25">
      <c r="B357" s="8"/>
      <c r="C357" s="7"/>
      <c r="D357" s="8"/>
      <c r="E357" s="7"/>
    </row>
    <row r="358" spans="2:5" x14ac:dyDescent="0.25">
      <c r="B358" s="8"/>
      <c r="C358" s="7"/>
      <c r="D358" s="8"/>
      <c r="E358" s="7"/>
    </row>
    <row r="359" spans="2:5" x14ac:dyDescent="0.25">
      <c r="B359" s="8"/>
      <c r="C359" s="7"/>
      <c r="D359" s="8"/>
      <c r="E359" s="7"/>
    </row>
    <row r="360" spans="2:5" x14ac:dyDescent="0.25">
      <c r="B360" s="8"/>
      <c r="C360" s="7"/>
      <c r="D360" s="8"/>
      <c r="E360" s="7"/>
    </row>
    <row r="361" spans="2:5" x14ac:dyDescent="0.25">
      <c r="B361" s="8"/>
      <c r="C361" s="7"/>
      <c r="D361" s="8"/>
      <c r="E361" s="7"/>
    </row>
    <row r="362" spans="2:5" x14ac:dyDescent="0.25">
      <c r="B362" s="8"/>
      <c r="C362" s="7"/>
      <c r="D362" s="8"/>
      <c r="E362" s="7"/>
    </row>
    <row r="363" spans="2:5" x14ac:dyDescent="0.25">
      <c r="B363" s="8"/>
      <c r="C363" s="7"/>
      <c r="D363" s="8"/>
      <c r="E363" s="7"/>
    </row>
    <row r="364" spans="2:5" x14ac:dyDescent="0.25">
      <c r="B364" s="8"/>
      <c r="C364" s="7"/>
      <c r="D364" s="8"/>
      <c r="E364" s="7"/>
    </row>
    <row r="365" spans="2:5" x14ac:dyDescent="0.25">
      <c r="B365" s="8"/>
      <c r="C365" s="7"/>
      <c r="D365" s="8"/>
      <c r="E365" s="7"/>
    </row>
    <row r="366" spans="2:5" x14ac:dyDescent="0.25">
      <c r="B366" s="8"/>
      <c r="C366" s="7"/>
      <c r="D366" s="8"/>
      <c r="E366" s="7"/>
    </row>
    <row r="367" spans="2:5" x14ac:dyDescent="0.25">
      <c r="B367" s="8"/>
      <c r="C367" s="7"/>
      <c r="D367" s="8"/>
      <c r="E367" s="7"/>
    </row>
    <row r="368" spans="2:5" x14ac:dyDescent="0.25">
      <c r="B368" s="8"/>
      <c r="C368" s="7"/>
      <c r="D368" s="8"/>
      <c r="E368" s="7"/>
    </row>
    <row r="369" spans="2:5" x14ac:dyDescent="0.25">
      <c r="B369" s="8"/>
      <c r="C369" s="7"/>
      <c r="D369" s="8"/>
      <c r="E369" s="7"/>
    </row>
    <row r="370" spans="2:5" x14ac:dyDescent="0.25">
      <c r="B370" s="8"/>
      <c r="C370" s="7"/>
      <c r="D370" s="8"/>
      <c r="E370" s="7"/>
    </row>
    <row r="371" spans="2:5" x14ac:dyDescent="0.25">
      <c r="B371" s="8"/>
      <c r="C371" s="7"/>
      <c r="D371" s="8"/>
      <c r="E371" s="7"/>
    </row>
    <row r="372" spans="2:5" x14ac:dyDescent="0.25">
      <c r="B372" s="8"/>
      <c r="C372" s="7"/>
      <c r="D372" s="8"/>
      <c r="E372" s="7"/>
    </row>
    <row r="373" spans="2:5" x14ac:dyDescent="0.25">
      <c r="B373" s="8"/>
      <c r="C373" s="7"/>
      <c r="D373" s="8"/>
      <c r="E373" s="7"/>
    </row>
    <row r="374" spans="2:5" x14ac:dyDescent="0.25">
      <c r="B374" s="8"/>
      <c r="C374" s="7"/>
      <c r="D374" s="8"/>
      <c r="E374" s="7"/>
    </row>
    <row r="375" spans="2:5" x14ac:dyDescent="0.25">
      <c r="B375" s="8"/>
      <c r="C375" s="7"/>
      <c r="D375" s="8"/>
      <c r="E375" s="7"/>
    </row>
    <row r="376" spans="2:5" x14ac:dyDescent="0.25">
      <c r="B376" s="8"/>
      <c r="C376" s="7"/>
      <c r="D376" s="8"/>
      <c r="E376" s="7"/>
    </row>
    <row r="377" spans="2:5" x14ac:dyDescent="0.25">
      <c r="B377" s="8"/>
      <c r="C377" s="7"/>
      <c r="D377" s="8"/>
      <c r="E377" s="7"/>
    </row>
    <row r="378" spans="2:5" x14ac:dyDescent="0.25">
      <c r="B378" s="8"/>
      <c r="C378" s="7"/>
      <c r="D378" s="8"/>
      <c r="E378" s="7"/>
    </row>
    <row r="379" spans="2:5" x14ac:dyDescent="0.25">
      <c r="B379" s="8"/>
      <c r="C379" s="7"/>
      <c r="D379" s="8"/>
      <c r="E379" s="7"/>
    </row>
    <row r="380" spans="2:5" x14ac:dyDescent="0.25">
      <c r="B380" s="8"/>
      <c r="C380" s="7"/>
      <c r="D380" s="8"/>
      <c r="E380" s="7"/>
    </row>
    <row r="381" spans="2:5" x14ac:dyDescent="0.25">
      <c r="B381" s="8"/>
      <c r="C381" s="7"/>
      <c r="D381" s="8"/>
      <c r="E381" s="7"/>
    </row>
    <row r="382" spans="2:5" x14ac:dyDescent="0.25">
      <c r="B382" s="8"/>
      <c r="C382" s="7"/>
      <c r="D382" s="8"/>
      <c r="E382" s="7"/>
    </row>
    <row r="383" spans="2:5" x14ac:dyDescent="0.25">
      <c r="B383" s="8"/>
      <c r="C383" s="7"/>
      <c r="D383" s="8"/>
      <c r="E383" s="7"/>
    </row>
    <row r="384" spans="2:5" x14ac:dyDescent="0.25">
      <c r="B384" s="8"/>
      <c r="C384" s="7"/>
      <c r="D384" s="8"/>
      <c r="E384" s="7"/>
    </row>
    <row r="385" spans="2:5" x14ac:dyDescent="0.25">
      <c r="B385" s="8"/>
      <c r="C385" s="7"/>
      <c r="D385" s="8"/>
      <c r="E385" s="7"/>
    </row>
    <row r="386" spans="2:5" x14ac:dyDescent="0.25">
      <c r="B386" s="8"/>
      <c r="C386" s="7"/>
      <c r="D386" s="8"/>
      <c r="E386" s="7"/>
    </row>
    <row r="387" spans="2:5" x14ac:dyDescent="0.25">
      <c r="B387" s="8"/>
      <c r="C387" s="7"/>
      <c r="D387" s="8"/>
      <c r="E387" s="7"/>
    </row>
    <row r="388" spans="2:5" x14ac:dyDescent="0.25">
      <c r="B388" s="8"/>
      <c r="C388" s="7"/>
      <c r="D388" s="8"/>
      <c r="E388" s="7"/>
    </row>
    <row r="389" spans="2:5" x14ac:dyDescent="0.25">
      <c r="B389" s="8"/>
      <c r="C389" s="7"/>
      <c r="D389" s="8"/>
      <c r="E389" s="7"/>
    </row>
    <row r="390" spans="2:5" x14ac:dyDescent="0.25">
      <c r="B390" s="8"/>
      <c r="C390" s="7"/>
      <c r="D390" s="8"/>
      <c r="E390" s="7"/>
    </row>
    <row r="391" spans="2:5" x14ac:dyDescent="0.25">
      <c r="B391" s="8"/>
      <c r="C391" s="7"/>
      <c r="D391" s="8"/>
      <c r="E391" s="7"/>
    </row>
    <row r="392" spans="2:5" x14ac:dyDescent="0.25">
      <c r="B392" s="8"/>
      <c r="C392" s="7"/>
      <c r="D392" s="8"/>
      <c r="E392" s="7"/>
    </row>
    <row r="393" spans="2:5" x14ac:dyDescent="0.25">
      <c r="B393" s="8"/>
      <c r="C393" s="7"/>
      <c r="D393" s="8"/>
      <c r="E393" s="7"/>
    </row>
    <row r="394" spans="2:5" x14ac:dyDescent="0.25">
      <c r="B394" s="8"/>
      <c r="C394" s="7"/>
      <c r="D394" s="8"/>
      <c r="E394" s="7"/>
    </row>
    <row r="395" spans="2:5" x14ac:dyDescent="0.25">
      <c r="B395" s="8"/>
      <c r="C395" s="7"/>
      <c r="D395" s="8"/>
      <c r="E395" s="7"/>
    </row>
    <row r="396" spans="2:5" x14ac:dyDescent="0.25">
      <c r="B396" s="8"/>
      <c r="C396" s="7"/>
      <c r="D396" s="8"/>
      <c r="E396" s="7"/>
    </row>
    <row r="397" spans="2:5" x14ac:dyDescent="0.25">
      <c r="B397" s="8"/>
      <c r="C397" s="7"/>
      <c r="D397" s="8"/>
      <c r="E397" s="7"/>
    </row>
    <row r="398" spans="2:5" x14ac:dyDescent="0.25">
      <c r="B398" s="8"/>
      <c r="C398" s="7"/>
      <c r="D398" s="8"/>
      <c r="E398" s="7"/>
    </row>
    <row r="399" spans="2:5" x14ac:dyDescent="0.25">
      <c r="B399" s="8"/>
      <c r="C399" s="7"/>
      <c r="D399" s="8"/>
      <c r="E399" s="7"/>
    </row>
    <row r="400" spans="2:5" x14ac:dyDescent="0.25">
      <c r="B400" s="8"/>
      <c r="C400" s="7"/>
      <c r="D400" s="8"/>
      <c r="E400" s="7"/>
    </row>
    <row r="401" spans="2:5" x14ac:dyDescent="0.25">
      <c r="B401" s="8"/>
      <c r="C401" s="7"/>
      <c r="D401" s="8"/>
      <c r="E401" s="7"/>
    </row>
    <row r="402" spans="2:5" x14ac:dyDescent="0.25">
      <c r="B402" s="8"/>
      <c r="C402" s="7"/>
      <c r="D402" s="8"/>
      <c r="E402" s="7"/>
    </row>
    <row r="403" spans="2:5" x14ac:dyDescent="0.25">
      <c r="B403" s="8"/>
      <c r="C403" s="7"/>
      <c r="D403" s="8"/>
      <c r="E403" s="7"/>
    </row>
    <row r="404" spans="2:5" x14ac:dyDescent="0.25">
      <c r="B404" s="8"/>
      <c r="C404" s="7"/>
      <c r="D404" s="8"/>
      <c r="E404" s="7"/>
    </row>
    <row r="405" spans="2:5" x14ac:dyDescent="0.25">
      <c r="B405" s="8"/>
      <c r="C405" s="7"/>
      <c r="D405" s="8"/>
      <c r="E405" s="7"/>
    </row>
    <row r="406" spans="2:5" x14ac:dyDescent="0.25">
      <c r="B406" s="8"/>
      <c r="C406" s="7"/>
      <c r="D406" s="8"/>
      <c r="E406" s="7"/>
    </row>
    <row r="407" spans="2:5" x14ac:dyDescent="0.25">
      <c r="B407" s="8"/>
      <c r="C407" s="7"/>
      <c r="D407" s="8"/>
      <c r="E407" s="7"/>
    </row>
    <row r="408" spans="2:5" x14ac:dyDescent="0.25">
      <c r="B408" s="8"/>
      <c r="C408" s="7"/>
      <c r="D408" s="8"/>
      <c r="E408" s="7"/>
    </row>
    <row r="409" spans="2:5" x14ac:dyDescent="0.25">
      <c r="B409" s="8"/>
      <c r="C409" s="7"/>
      <c r="D409" s="8"/>
      <c r="E409" s="7"/>
    </row>
    <row r="410" spans="2:5" x14ac:dyDescent="0.25">
      <c r="B410" s="8"/>
      <c r="C410" s="7"/>
      <c r="D410" s="8"/>
      <c r="E410" s="7"/>
    </row>
    <row r="411" spans="2:5" x14ac:dyDescent="0.25">
      <c r="B411" s="8"/>
      <c r="C411" s="7"/>
      <c r="D411" s="8"/>
      <c r="E411" s="7"/>
    </row>
    <row r="412" spans="2:5" x14ac:dyDescent="0.25">
      <c r="B412" s="8"/>
      <c r="C412" s="7"/>
      <c r="D412" s="8"/>
      <c r="E412" s="7"/>
    </row>
    <row r="413" spans="2:5" x14ac:dyDescent="0.25">
      <c r="B413" s="8"/>
      <c r="C413" s="7"/>
      <c r="D413" s="8"/>
      <c r="E413" s="7"/>
    </row>
    <row r="414" spans="2:5" x14ac:dyDescent="0.25">
      <c r="B414" s="8"/>
      <c r="C414" s="7"/>
      <c r="D414" s="8"/>
      <c r="E414" s="7"/>
    </row>
    <row r="415" spans="2:5" x14ac:dyDescent="0.25">
      <c r="B415" s="8"/>
      <c r="C415" s="7"/>
      <c r="D415" s="8"/>
      <c r="E415" s="7"/>
    </row>
    <row r="416" spans="2:5" x14ac:dyDescent="0.25">
      <c r="B416" s="8"/>
      <c r="C416" s="7"/>
      <c r="D416" s="8"/>
      <c r="E416" s="7"/>
    </row>
    <row r="417" spans="2:5" x14ac:dyDescent="0.25">
      <c r="B417" s="8"/>
      <c r="C417" s="7"/>
      <c r="D417" s="8"/>
      <c r="E417" s="7"/>
    </row>
    <row r="418" spans="2:5" x14ac:dyDescent="0.25">
      <c r="B418" s="8"/>
      <c r="C418" s="7"/>
      <c r="D418" s="8"/>
      <c r="E418" s="7"/>
    </row>
    <row r="419" spans="2:5" x14ac:dyDescent="0.25">
      <c r="B419" s="8"/>
      <c r="C419" s="7"/>
      <c r="D419" s="8"/>
      <c r="E419" s="7"/>
    </row>
    <row r="420" spans="2:5" x14ac:dyDescent="0.25">
      <c r="B420" s="8"/>
      <c r="C420" s="7"/>
      <c r="D420" s="8"/>
      <c r="E420" s="7"/>
    </row>
    <row r="421" spans="2:5" x14ac:dyDescent="0.25">
      <c r="B421" s="8"/>
      <c r="C421" s="7"/>
      <c r="D421" s="8"/>
      <c r="E421" s="7"/>
    </row>
    <row r="422" spans="2:5" x14ac:dyDescent="0.25">
      <c r="B422" s="8"/>
      <c r="C422" s="7"/>
      <c r="D422" s="8"/>
      <c r="E422" s="7"/>
    </row>
    <row r="423" spans="2:5" x14ac:dyDescent="0.25">
      <c r="B423" s="8"/>
      <c r="C423" s="7"/>
      <c r="D423" s="8"/>
      <c r="E423" s="7"/>
    </row>
    <row r="424" spans="2:5" x14ac:dyDescent="0.25">
      <c r="B424" s="8"/>
      <c r="C424" s="7"/>
      <c r="D424" s="8"/>
      <c r="E424" s="7"/>
    </row>
    <row r="425" spans="2:5" x14ac:dyDescent="0.25">
      <c r="B425" s="8"/>
      <c r="C425" s="7"/>
      <c r="D425" s="8"/>
      <c r="E425" s="7"/>
    </row>
    <row r="426" spans="2:5" x14ac:dyDescent="0.25">
      <c r="B426" s="8"/>
      <c r="C426" s="7"/>
      <c r="D426" s="8"/>
      <c r="E426" s="7"/>
    </row>
    <row r="427" spans="2:5" x14ac:dyDescent="0.25">
      <c r="B427" s="8"/>
      <c r="C427" s="7"/>
      <c r="D427" s="8"/>
      <c r="E427" s="7"/>
    </row>
    <row r="428" spans="2:5" x14ac:dyDescent="0.25">
      <c r="B428" s="8"/>
      <c r="C428" s="7"/>
      <c r="D428" s="8"/>
      <c r="E428" s="7"/>
    </row>
    <row r="429" spans="2:5" x14ac:dyDescent="0.25">
      <c r="B429" s="8"/>
      <c r="C429" s="7"/>
      <c r="D429" s="8"/>
      <c r="E429" s="7"/>
    </row>
    <row r="430" spans="2:5" x14ac:dyDescent="0.25">
      <c r="B430" s="8"/>
      <c r="C430" s="7"/>
      <c r="D430" s="8"/>
      <c r="E430" s="7"/>
    </row>
    <row r="431" spans="2:5" x14ac:dyDescent="0.25">
      <c r="B431" s="8"/>
      <c r="C431" s="7"/>
      <c r="D431" s="8"/>
      <c r="E431" s="7"/>
    </row>
    <row r="432" spans="2:5" x14ac:dyDescent="0.25">
      <c r="B432" s="8"/>
      <c r="C432" s="7"/>
      <c r="D432" s="8"/>
      <c r="E432" s="7"/>
    </row>
    <row r="433" spans="2:5" x14ac:dyDescent="0.25">
      <c r="B433" s="8"/>
      <c r="C433" s="7"/>
      <c r="D433" s="8"/>
      <c r="E433" s="7"/>
    </row>
    <row r="434" spans="2:5" x14ac:dyDescent="0.25">
      <c r="B434" s="8"/>
      <c r="C434" s="7"/>
      <c r="D434" s="8"/>
      <c r="E434" s="7"/>
    </row>
    <row r="435" spans="2:5" x14ac:dyDescent="0.25">
      <c r="B435" s="8"/>
      <c r="C435" s="7"/>
      <c r="D435" s="8"/>
      <c r="E435" s="7"/>
    </row>
    <row r="436" spans="2:5" x14ac:dyDescent="0.25">
      <c r="B436" s="8"/>
      <c r="C436" s="7"/>
      <c r="D436" s="8"/>
      <c r="E436" s="7"/>
    </row>
    <row r="437" spans="2:5" x14ac:dyDescent="0.25">
      <c r="B437" s="8"/>
      <c r="C437" s="7"/>
      <c r="D437" s="8"/>
      <c r="E437" s="7"/>
    </row>
    <row r="438" spans="2:5" x14ac:dyDescent="0.25">
      <c r="B438" s="8"/>
      <c r="C438" s="7"/>
      <c r="D438" s="8"/>
      <c r="E438" s="7"/>
    </row>
    <row r="439" spans="2:5" x14ac:dyDescent="0.25">
      <c r="B439" s="8"/>
      <c r="C439" s="7"/>
      <c r="D439" s="8"/>
      <c r="E439" s="7"/>
    </row>
    <row r="440" spans="2:5" x14ac:dyDescent="0.25">
      <c r="B440" s="8"/>
      <c r="C440" s="7"/>
      <c r="D440" s="8"/>
      <c r="E440" s="7"/>
    </row>
    <row r="441" spans="2:5" x14ac:dyDescent="0.25">
      <c r="B441" s="8"/>
      <c r="C441" s="7"/>
      <c r="D441" s="8"/>
      <c r="E441" s="7"/>
    </row>
    <row r="442" spans="2:5" x14ac:dyDescent="0.25">
      <c r="B442" s="8"/>
      <c r="C442" s="7"/>
      <c r="D442" s="8"/>
      <c r="E442" s="7"/>
    </row>
    <row r="443" spans="2:5" x14ac:dyDescent="0.25">
      <c r="B443" s="8"/>
      <c r="C443" s="7"/>
      <c r="D443" s="8"/>
      <c r="E443" s="7"/>
    </row>
    <row r="444" spans="2:5" x14ac:dyDescent="0.25">
      <c r="B444" s="8"/>
      <c r="C444" s="7"/>
      <c r="D444" s="8"/>
      <c r="E444" s="7"/>
    </row>
    <row r="445" spans="2:5" x14ac:dyDescent="0.25">
      <c r="B445" s="8"/>
      <c r="C445" s="7"/>
      <c r="D445" s="8"/>
      <c r="E445" s="7"/>
    </row>
    <row r="446" spans="2:5" x14ac:dyDescent="0.25">
      <c r="B446" s="8"/>
      <c r="C446" s="7"/>
      <c r="D446" s="8"/>
      <c r="E446" s="7"/>
    </row>
    <row r="447" spans="2:5" x14ac:dyDescent="0.25">
      <c r="B447" s="8"/>
      <c r="C447" s="7"/>
      <c r="D447" s="8"/>
      <c r="E447" s="7"/>
    </row>
    <row r="448" spans="2:5" x14ac:dyDescent="0.25">
      <c r="B448" s="8"/>
      <c r="C448" s="7"/>
      <c r="D448" s="8"/>
      <c r="E448" s="7"/>
    </row>
    <row r="449" spans="2:5" x14ac:dyDescent="0.25">
      <c r="B449" s="8"/>
      <c r="C449" s="7"/>
      <c r="D449" s="8"/>
      <c r="E449" s="7"/>
    </row>
    <row r="450" spans="2:5" x14ac:dyDescent="0.25">
      <c r="B450" s="8"/>
      <c r="C450" s="7"/>
      <c r="D450" s="8"/>
      <c r="E450" s="7"/>
    </row>
    <row r="451" spans="2:5" x14ac:dyDescent="0.25">
      <c r="B451" s="8"/>
      <c r="C451" s="7"/>
      <c r="D451" s="8"/>
      <c r="E451" s="7"/>
    </row>
    <row r="452" spans="2:5" x14ac:dyDescent="0.25">
      <c r="B452" s="8"/>
      <c r="C452" s="7"/>
      <c r="D452" s="8"/>
      <c r="E452" s="7"/>
    </row>
    <row r="453" spans="2:5" x14ac:dyDescent="0.25">
      <c r="B453" s="8"/>
      <c r="C453" s="7"/>
      <c r="D453" s="8"/>
      <c r="E453" s="7"/>
    </row>
    <row r="454" spans="2:5" x14ac:dyDescent="0.25">
      <c r="B454" s="8"/>
      <c r="C454" s="7"/>
      <c r="D454" s="8"/>
      <c r="E454" s="7"/>
    </row>
    <row r="455" spans="2:5" x14ac:dyDescent="0.25">
      <c r="B455" s="8"/>
      <c r="C455" s="7"/>
      <c r="D455" s="8"/>
      <c r="E455" s="7"/>
    </row>
    <row r="456" spans="2:5" x14ac:dyDescent="0.25">
      <c r="B456" s="8"/>
      <c r="C456" s="7"/>
      <c r="D456" s="8"/>
      <c r="E456" s="7"/>
    </row>
    <row r="457" spans="2:5" x14ac:dyDescent="0.25">
      <c r="B457" s="8"/>
      <c r="C457" s="7"/>
      <c r="D457" s="8"/>
      <c r="E457" s="7"/>
    </row>
    <row r="458" spans="2:5" x14ac:dyDescent="0.25">
      <c r="B458" s="8"/>
      <c r="C458" s="7"/>
      <c r="D458" s="8"/>
      <c r="E458" s="7"/>
    </row>
    <row r="459" spans="2:5" x14ac:dyDescent="0.25">
      <c r="B459" s="8"/>
      <c r="C459" s="7"/>
      <c r="D459" s="8"/>
      <c r="E459" s="7"/>
    </row>
    <row r="460" spans="2:5" x14ac:dyDescent="0.25">
      <c r="B460" s="8"/>
      <c r="C460" s="7"/>
      <c r="D460" s="8"/>
      <c r="E460" s="7"/>
    </row>
    <row r="461" spans="2:5" x14ac:dyDescent="0.25">
      <c r="B461" s="8"/>
      <c r="C461" s="7"/>
      <c r="D461" s="8"/>
      <c r="E461" s="7"/>
    </row>
    <row r="462" spans="2:5" x14ac:dyDescent="0.25">
      <c r="B462" s="8"/>
      <c r="C462" s="7"/>
      <c r="D462" s="8"/>
      <c r="E462" s="7"/>
    </row>
    <row r="463" spans="2:5" x14ac:dyDescent="0.25">
      <c r="B463" s="8"/>
      <c r="C463" s="7"/>
      <c r="D463" s="8"/>
      <c r="E463" s="7"/>
    </row>
    <row r="464" spans="2:5" x14ac:dyDescent="0.25">
      <c r="B464" s="8"/>
      <c r="C464" s="7"/>
      <c r="D464" s="8"/>
      <c r="E464" s="7"/>
    </row>
    <row r="465" spans="2:5" x14ac:dyDescent="0.25">
      <c r="B465" s="8"/>
      <c r="C465" s="7"/>
      <c r="D465" s="8"/>
      <c r="E465" s="7"/>
    </row>
  </sheetData>
  <autoFilter ref="B6:G6"/>
  <mergeCells count="2">
    <mergeCell ref="B63:E63"/>
    <mergeCell ref="B1:E3"/>
  </mergeCells>
  <pageMargins left="0.98425196850393704" right="0" top="0.47244094488188981" bottom="0.39370078740157483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19"/>
  <sheetViews>
    <sheetView workbookViewId="0">
      <selection activeCell="G7" sqref="G7"/>
    </sheetView>
  </sheetViews>
  <sheetFormatPr defaultRowHeight="15" x14ac:dyDescent="0.25"/>
  <cols>
    <col min="2" max="2" width="47" customWidth="1"/>
    <col min="3" max="3" width="41.42578125" style="30" customWidth="1"/>
  </cols>
  <sheetData>
    <row r="1" spans="2:3" x14ac:dyDescent="0.25">
      <c r="B1" s="6"/>
      <c r="C1" s="29"/>
    </row>
    <row r="2" spans="2:3" ht="120" customHeight="1" x14ac:dyDescent="0.3">
      <c r="B2" s="39" t="s">
        <v>136</v>
      </c>
      <c r="C2" s="39"/>
    </row>
    <row r="3" spans="2:3" x14ac:dyDescent="0.25">
      <c r="B3" s="6"/>
      <c r="C3" s="29"/>
    </row>
    <row r="4" spans="2:3" x14ac:dyDescent="0.25">
      <c r="B4" s="13" t="s">
        <v>121</v>
      </c>
      <c r="C4" s="35" t="s">
        <v>122</v>
      </c>
    </row>
    <row r="5" spans="2:3" x14ac:dyDescent="0.25">
      <c r="B5" s="13" t="s">
        <v>123</v>
      </c>
      <c r="C5" s="32"/>
    </row>
    <row r="6" spans="2:3" x14ac:dyDescent="0.25">
      <c r="B6" s="13" t="s">
        <v>124</v>
      </c>
      <c r="C6" s="33">
        <v>0</v>
      </c>
    </row>
    <row r="7" spans="2:3" x14ac:dyDescent="0.25">
      <c r="B7" s="13" t="s">
        <v>125</v>
      </c>
      <c r="C7" s="33">
        <v>476800</v>
      </c>
    </row>
    <row r="8" spans="2:3" x14ac:dyDescent="0.25">
      <c r="B8" s="13" t="s">
        <v>126</v>
      </c>
      <c r="C8" s="33">
        <v>679490</v>
      </c>
    </row>
    <row r="9" spans="2:3" x14ac:dyDescent="0.25">
      <c r="B9" s="13" t="s">
        <v>127</v>
      </c>
      <c r="C9" s="33">
        <v>707563</v>
      </c>
    </row>
    <row r="10" spans="2:3" x14ac:dyDescent="0.25">
      <c r="B10" s="13" t="s">
        <v>128</v>
      </c>
      <c r="C10" s="33">
        <v>325179</v>
      </c>
    </row>
    <row r="11" spans="2:3" x14ac:dyDescent="0.25">
      <c r="B11" s="13" t="s">
        <v>129</v>
      </c>
      <c r="C11" s="33">
        <v>125948</v>
      </c>
    </row>
    <row r="12" spans="2:3" x14ac:dyDescent="0.25">
      <c r="B12" s="13" t="s">
        <v>130</v>
      </c>
      <c r="C12" s="33">
        <v>46509</v>
      </c>
    </row>
    <row r="13" spans="2:3" x14ac:dyDescent="0.25">
      <c r="B13" s="13" t="s">
        <v>131</v>
      </c>
      <c r="C13" s="33">
        <v>2367330</v>
      </c>
    </row>
    <row r="14" spans="2:3" x14ac:dyDescent="0.25">
      <c r="B14" s="13" t="s">
        <v>132</v>
      </c>
      <c r="C14" s="33">
        <v>67796</v>
      </c>
    </row>
    <row r="15" spans="2:3" x14ac:dyDescent="0.25">
      <c r="B15" s="22" t="s">
        <v>81</v>
      </c>
      <c r="C15" s="34">
        <f>C6+C7+C8+C9+C10+C11+C12+C13+C14</f>
        <v>4796615</v>
      </c>
    </row>
    <row r="17" spans="3:3" x14ac:dyDescent="0.25">
      <c r="C17" s="31"/>
    </row>
    <row r="18" spans="3:3" x14ac:dyDescent="0.25">
      <c r="C18" s="27"/>
    </row>
    <row r="19" spans="3:3" x14ac:dyDescent="0.25">
      <c r="C19" s="27"/>
    </row>
  </sheetData>
  <mergeCells count="1">
    <mergeCell ref="B2:C2"/>
  </mergeCells>
  <pageMargins left="0.98425196850393704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6</vt:lpstr>
      <vt:lpstr>Форма 7</vt:lpstr>
      <vt:lpstr>'Форма 6'!Область_печати</vt:lpstr>
      <vt:lpstr>'Форма 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2022-12-12T13:52:55Z</dcterms:modified>
</cp:coreProperties>
</file>