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920" windowHeight="9555" activeTab="1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H34" i="3" s="1"/>
  <c r="G21" i="2"/>
  <c r="G30" i="2"/>
  <c r="G22" i="3" l="1"/>
  <c r="H30" i="2" l="1"/>
  <c r="I30" i="2"/>
  <c r="J30" i="2"/>
  <c r="K30" i="2"/>
  <c r="L30" i="2"/>
  <c r="M30" i="2"/>
  <c r="N30" i="2"/>
  <c r="F30" i="2"/>
  <c r="B24" i="3" l="1"/>
  <c r="G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<sst xmlns="http://schemas.openxmlformats.org/spreadsheetml/2006/main" count="127" uniqueCount="71">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</sst>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1" fillId="0" borderId="43" xfId="0" applyFont="1" applyBorder="1"/>
    <xf numFmtId="0" fontId="1" fillId="0" borderId="31" xfId="0" applyFont="1" applyBorder="1"/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" fillId="0" borderId="47" xfId="0" applyFont="1" applyBorder="1"/>
    <xf numFmtId="0" fontId="1" fillId="0" borderId="50" xfId="0" applyFont="1" applyBorder="1"/>
    <xf numFmtId="0" fontId="1" fillId="0" borderId="48" xfId="0" applyFont="1" applyBorder="1"/>
    <xf numFmtId="0" fontId="7" fillId="2" borderId="4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" fillId="3" borderId="39" xfId="0" applyFont="1" applyFill="1" applyBorder="1" applyAlignment="1">
      <alignment horizontal="left" vertical="center" wrapText="1"/>
    </xf>
    <xf numFmtId="1" fontId="7" fillId="0" borderId="37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0" fontId="1" fillId="3" borderId="36" xfId="0" applyFont="1" applyFill="1" applyBorder="1" applyAlignment="1">
      <alignment horizontal="left" vertical="center" wrapText="1"/>
    </xf>
    <xf numFmtId="2" fontId="7" fillId="0" borderId="36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" fillId="3" borderId="37" xfId="0" applyFont="1" applyFill="1" applyBorder="1" applyAlignment="1">
      <alignment horizontal="left" vertical="center" wrapText="1"/>
    </xf>
    <xf numFmtId="0" fontId="7" fillId="0" borderId="63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3" fontId="7" fillId="0" borderId="48" xfId="0" applyNumberFormat="1" applyFont="1" applyBorder="1" applyAlignment="1">
      <alignment horizontal="center" vertical="center"/>
    </xf>
    <xf numFmtId="4" fontId="7" fillId="0" borderId="48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2" fontId="7" fillId="0" borderId="48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" fontId="7" fillId="0" borderId="42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50" xfId="0" applyNumberFormat="1" applyFont="1" applyBorder="1" applyAlignment="1">
      <alignment horizontal="center" vertical="center"/>
    </xf>
    <xf numFmtId="1" fontId="12" fillId="3" borderId="45" xfId="0" applyNumberFormat="1" applyFont="1" applyFill="1" applyBorder="1" applyAlignment="1">
      <alignment horizontal="center" vertical="center"/>
    </xf>
    <xf numFmtId="2" fontId="12" fillId="3" borderId="30" xfId="0" applyNumberFormat="1" applyFont="1" applyFill="1" applyBorder="1" applyAlignment="1">
      <alignment horizontal="center" vertical="center"/>
    </xf>
    <xf numFmtId="2" fontId="12" fillId="3" borderId="13" xfId="0" applyNumberFormat="1" applyFont="1" applyFill="1" applyBorder="1" applyAlignment="1">
      <alignment horizontal="center" vertical="center"/>
    </xf>
    <xf numFmtId="1" fontId="12" fillId="3" borderId="13" xfId="0" applyNumberFormat="1" applyFont="1" applyFill="1" applyBorder="1" applyAlignment="1">
      <alignment horizontal="center" vertical="center"/>
    </xf>
    <xf numFmtId="1" fontId="12" fillId="3" borderId="30" xfId="0" applyNumberFormat="1" applyFont="1" applyFill="1" applyBorder="1" applyAlignment="1">
      <alignment horizontal="center" vertical="center"/>
    </xf>
    <xf numFmtId="0" fontId="0" fillId="0" borderId="54" xfId="0" applyBorder="1"/>
    <xf numFmtId="0" fontId="0" fillId="0" borderId="59" xfId="0" applyBorder="1"/>
    <xf numFmtId="0" fontId="0" fillId="0" borderId="68" xfId="0" applyBorder="1"/>
    <xf numFmtId="1" fontId="12" fillId="3" borderId="25" xfId="0" applyNumberFormat="1" applyFont="1" applyFill="1" applyBorder="1" applyAlignment="1">
      <alignment horizontal="center" vertical="center"/>
    </xf>
    <xf numFmtId="2" fontId="12" fillId="3" borderId="36" xfId="0" applyNumberFormat="1" applyFont="1" applyFill="1" applyBorder="1" applyAlignment="1">
      <alignment horizontal="center" vertical="center"/>
    </xf>
    <xf numFmtId="2" fontId="12" fillId="3" borderId="26" xfId="0" applyNumberFormat="1" applyFont="1" applyFill="1" applyBorder="1" applyAlignment="1">
      <alignment horizontal="center" vertical="center"/>
    </xf>
    <xf numFmtId="1" fontId="12" fillId="3" borderId="26" xfId="0" applyNumberFormat="1" applyFont="1" applyFill="1" applyBorder="1" applyAlignment="1">
      <alignment horizontal="center" vertical="center"/>
    </xf>
    <xf numFmtId="1" fontId="12" fillId="3" borderId="36" xfId="0" applyNumberFormat="1" applyFont="1" applyFill="1" applyBorder="1" applyAlignment="1">
      <alignment horizontal="center" vertical="center"/>
    </xf>
    <xf numFmtId="1" fontId="12" fillId="3" borderId="32" xfId="0" applyNumberFormat="1" applyFont="1" applyFill="1" applyBorder="1" applyAlignment="1">
      <alignment horizontal="center" vertical="center"/>
    </xf>
    <xf numFmtId="2" fontId="12" fillId="3" borderId="37" xfId="0" applyNumberFormat="1" applyFont="1" applyFill="1" applyBorder="1" applyAlignment="1">
      <alignment horizontal="center" vertical="center"/>
    </xf>
    <xf numFmtId="2" fontId="12" fillId="3" borderId="33" xfId="0" applyNumberFormat="1" applyFont="1" applyFill="1" applyBorder="1" applyAlignment="1">
      <alignment horizontal="center" vertical="center"/>
    </xf>
    <xf numFmtId="1" fontId="12" fillId="3" borderId="33" xfId="0" applyNumberFormat="1" applyFont="1" applyFill="1" applyBorder="1" applyAlignment="1">
      <alignment horizontal="center" vertical="center"/>
    </xf>
    <xf numFmtId="1" fontId="12" fillId="3" borderId="37" xfId="0" applyNumberFormat="1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3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17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8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2" fontId="7" fillId="0" borderId="47" xfId="0" applyNumberFormat="1" applyFont="1" applyBorder="1" applyAlignment="1">
      <alignment horizontal="center" vertical="center"/>
    </xf>
    <xf numFmtId="2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1" fontId="12" fillId="3" borderId="43" xfId="0" applyNumberFormat="1" applyFont="1" applyFill="1" applyBorder="1" applyAlignment="1">
      <alignment horizontal="center" vertical="center"/>
    </xf>
    <xf numFmtId="1" fontId="12" fillId="3" borderId="46" xfId="0" applyNumberFormat="1" applyFont="1" applyFill="1" applyBorder="1" applyAlignment="1">
      <alignment horizontal="center" vertical="center"/>
    </xf>
    <xf numFmtId="2" fontId="12" fillId="3" borderId="31" xfId="0" applyNumberFormat="1" applyFont="1" applyFill="1" applyBorder="1" applyAlignment="1">
      <alignment horizontal="center" vertical="center"/>
    </xf>
    <xf numFmtId="2" fontId="12" fillId="3" borderId="35" xfId="0" applyNumberFormat="1" applyFont="1" applyFill="1" applyBorder="1" applyAlignment="1">
      <alignment horizontal="center" vertical="center"/>
    </xf>
    <xf numFmtId="2" fontId="12" fillId="3" borderId="11" xfId="0" applyNumberFormat="1" applyFont="1" applyFill="1" applyBorder="1" applyAlignment="1">
      <alignment horizontal="center" vertical="center"/>
    </xf>
    <xf numFmtId="2" fontId="12" fillId="3" borderId="34" xfId="0" applyNumberFormat="1" applyFont="1" applyFill="1" applyBorder="1" applyAlignment="1">
      <alignment horizontal="center" vertical="center"/>
    </xf>
    <xf numFmtId="1" fontId="12" fillId="3" borderId="11" xfId="0" applyNumberFormat="1" applyFont="1" applyFill="1" applyBorder="1" applyAlignment="1">
      <alignment horizontal="center" vertical="center"/>
    </xf>
    <xf numFmtId="1" fontId="12" fillId="3" borderId="34" xfId="0" applyNumberFormat="1" applyFont="1" applyFill="1" applyBorder="1" applyAlignment="1">
      <alignment horizontal="center" vertical="center"/>
    </xf>
    <xf numFmtId="1" fontId="12" fillId="3" borderId="31" xfId="0" applyNumberFormat="1" applyFont="1" applyFill="1" applyBorder="1" applyAlignment="1">
      <alignment horizontal="center" vertical="center"/>
    </xf>
    <xf numFmtId="1" fontId="12" fillId="3" borderId="35" xfId="0" applyNumberFormat="1" applyFont="1" applyFill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7" fillId="2" borderId="43" xfId="0" applyFont="1" applyFill="1" applyBorder="1" applyAlignment="1">
      <alignment horizontal="center" textRotation="90"/>
    </xf>
    <xf numFmtId="0" fontId="7" fillId="2" borderId="58" xfId="0" applyFont="1" applyFill="1" applyBorder="1" applyAlignment="1">
      <alignment horizontal="center" textRotation="90"/>
    </xf>
    <xf numFmtId="0" fontId="7" fillId="2" borderId="45" xfId="0" applyFont="1" applyFill="1" applyBorder="1" applyAlignment="1">
      <alignment horizont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7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38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60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42" xfId="0" applyFont="1" applyFill="1" applyBorder="1" applyAlignment="1">
      <alignment horizontal="center" vertical="top"/>
    </xf>
    <xf numFmtId="0" fontId="8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4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C29" sqref="C29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32" t="s">
        <v>67</v>
      </c>
      <c r="C8" s="133"/>
      <c r="D8" s="133"/>
      <c r="E8" s="133"/>
      <c r="F8" s="133"/>
      <c r="G8" s="133"/>
      <c r="H8" s="133"/>
      <c r="I8" s="133"/>
      <c r="J8" s="133"/>
      <c r="K8" s="134"/>
    </row>
    <row r="9" spans="2:17" ht="19.5" customHeight="1" x14ac:dyDescent="0.25">
      <c r="B9" s="135" t="s">
        <v>54</v>
      </c>
      <c r="C9" s="136"/>
      <c r="D9" s="136"/>
      <c r="E9" s="136"/>
      <c r="F9" s="136"/>
      <c r="G9" s="136"/>
      <c r="H9" s="136"/>
      <c r="I9" s="136"/>
      <c r="J9" s="136"/>
      <c r="K9" s="137"/>
    </row>
    <row r="10" spans="2:17" ht="15.75" customHeight="1" x14ac:dyDescent="0.3">
      <c r="B10" s="138" t="s">
        <v>68</v>
      </c>
      <c r="C10" s="139"/>
      <c r="D10" s="139"/>
      <c r="E10" s="139"/>
      <c r="F10" s="139"/>
      <c r="G10" s="139"/>
      <c r="H10" s="139"/>
      <c r="I10" s="139"/>
      <c r="J10" s="139"/>
      <c r="K10" s="140"/>
    </row>
    <row r="11" spans="2:17" ht="18" x14ac:dyDescent="0.25">
      <c r="B11" s="141" t="s">
        <v>15</v>
      </c>
      <c r="C11" s="142"/>
      <c r="D11" s="142"/>
      <c r="E11" s="142"/>
      <c r="F11" s="142"/>
      <c r="G11" s="142"/>
      <c r="H11" s="142"/>
      <c r="I11" s="142"/>
      <c r="J11" s="142"/>
      <c r="K11" s="143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120">
        <v>2021</v>
      </c>
    </row>
    <row r="14" spans="2:17" ht="82.5" customHeight="1" x14ac:dyDescent="0.25">
      <c r="B14" s="131" t="s">
        <v>0</v>
      </c>
      <c r="C14" s="131" t="s">
        <v>1</v>
      </c>
      <c r="D14" s="131"/>
      <c r="E14" s="131" t="s">
        <v>4</v>
      </c>
      <c r="F14" s="131"/>
      <c r="G14" s="131"/>
      <c r="H14" s="131" t="s">
        <v>5</v>
      </c>
      <c r="I14" s="131"/>
      <c r="J14" s="131" t="s">
        <v>6</v>
      </c>
      <c r="K14" s="131"/>
      <c r="L14" s="2"/>
      <c r="M14" s="2"/>
      <c r="N14" s="2"/>
      <c r="O14" s="2"/>
      <c r="P14" s="2"/>
      <c r="Q14" s="3"/>
    </row>
    <row r="15" spans="2:17" ht="70.5" customHeight="1" x14ac:dyDescent="0.25">
      <c r="B15" s="131"/>
      <c r="C15" s="131" t="s">
        <v>2</v>
      </c>
      <c r="D15" s="131" t="s">
        <v>3</v>
      </c>
      <c r="E15" s="131" t="s">
        <v>7</v>
      </c>
      <c r="F15" s="131"/>
      <c r="G15" s="131" t="s">
        <v>10</v>
      </c>
      <c r="H15" s="131" t="s">
        <v>11</v>
      </c>
      <c r="I15" s="131" t="s">
        <v>12</v>
      </c>
      <c r="J15" s="131" t="s">
        <v>13</v>
      </c>
      <c r="K15" s="131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131"/>
      <c r="C16" s="131"/>
      <c r="D16" s="131"/>
      <c r="E16" s="5" t="s">
        <v>8</v>
      </c>
      <c r="F16" s="5" t="s">
        <v>9</v>
      </c>
      <c r="G16" s="131"/>
      <c r="H16" s="131"/>
      <c r="I16" s="131"/>
      <c r="J16" s="131"/>
      <c r="K16" s="131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J14:K14"/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  <mergeCell ref="I15:I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5"/>
  <sheetViews>
    <sheetView tabSelected="1" view="pageBreakPreview" topLeftCell="A10" zoomScale="90" zoomScaleNormal="100" zoomScaleSheetLayoutView="90" workbookViewId="0">
      <selection activeCell="L30" sqref="L30:N30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32" t="s">
        <v>65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9"/>
    </row>
    <row r="10" spans="2:14" ht="18" x14ac:dyDescent="0.25">
      <c r="B10" s="135" t="s">
        <v>64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1"/>
    </row>
    <row r="11" spans="2:14" ht="18.75" x14ac:dyDescent="0.3">
      <c r="B11" s="152" t="s">
        <v>66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4"/>
    </row>
    <row r="12" spans="2:14" ht="18" x14ac:dyDescent="0.25">
      <c r="B12" s="155" t="s">
        <v>38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7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23" t="s">
        <v>70</v>
      </c>
      <c r="N14" s="124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44" t="s">
        <v>16</v>
      </c>
      <c r="C16" s="144" t="s">
        <v>17</v>
      </c>
      <c r="D16" s="144"/>
      <c r="E16" s="158"/>
      <c r="F16" s="159" t="s">
        <v>18</v>
      </c>
      <c r="G16" s="160"/>
      <c r="H16" s="159" t="s">
        <v>21</v>
      </c>
      <c r="I16" s="160"/>
      <c r="J16" s="159" t="s">
        <v>22</v>
      </c>
      <c r="K16" s="161"/>
      <c r="L16" s="161"/>
      <c r="M16" s="161"/>
      <c r="N16" s="160"/>
    </row>
    <row r="17" spans="2:15" x14ac:dyDescent="0.25">
      <c r="B17" s="144"/>
      <c r="C17" s="144"/>
      <c r="D17" s="144"/>
      <c r="E17" s="158"/>
      <c r="F17" s="162" t="s">
        <v>19</v>
      </c>
      <c r="G17" s="145" t="s">
        <v>20</v>
      </c>
      <c r="H17" s="162" t="s">
        <v>19</v>
      </c>
      <c r="I17" s="145" t="s">
        <v>20</v>
      </c>
      <c r="J17" s="162" t="str">
        <f>F17</f>
        <v>количество</v>
      </c>
      <c r="K17" s="144" t="str">
        <f>I17</f>
        <v>объем, м3/час</v>
      </c>
      <c r="L17" s="144" t="s">
        <v>23</v>
      </c>
      <c r="M17" s="144"/>
      <c r="N17" s="145"/>
    </row>
    <row r="18" spans="2:15" ht="42.75" x14ac:dyDescent="0.25">
      <c r="B18" s="144"/>
      <c r="C18" s="144"/>
      <c r="D18" s="144"/>
      <c r="E18" s="158"/>
      <c r="F18" s="162"/>
      <c r="G18" s="145"/>
      <c r="H18" s="162"/>
      <c r="I18" s="145"/>
      <c r="J18" s="162"/>
      <c r="K18" s="144"/>
      <c r="L18" s="27" t="s">
        <v>24</v>
      </c>
      <c r="M18" s="27" t="s">
        <v>25</v>
      </c>
      <c r="N18" s="45" t="s">
        <v>26</v>
      </c>
    </row>
    <row r="19" spans="2:15" x14ac:dyDescent="0.25">
      <c r="B19" s="144"/>
      <c r="C19" s="144">
        <v>1</v>
      </c>
      <c r="D19" s="144"/>
      <c r="E19" s="158"/>
      <c r="F19" s="44">
        <v>2</v>
      </c>
      <c r="G19" s="45">
        <v>3</v>
      </c>
      <c r="H19" s="44">
        <v>4</v>
      </c>
      <c r="I19" s="45">
        <v>5</v>
      </c>
      <c r="J19" s="44">
        <v>6</v>
      </c>
      <c r="K19" s="27">
        <v>7</v>
      </c>
      <c r="L19" s="27">
        <v>8</v>
      </c>
      <c r="M19" s="27">
        <v>9</v>
      </c>
      <c r="N19" s="45">
        <v>10</v>
      </c>
    </row>
    <row r="20" spans="2:15" ht="15.75" thickBot="1" x14ac:dyDescent="0.3">
      <c r="B20" s="29">
        <v>1</v>
      </c>
      <c r="C20" s="163" t="s">
        <v>27</v>
      </c>
      <c r="D20" s="163"/>
      <c r="E20" s="164"/>
      <c r="F20" s="46"/>
      <c r="G20" s="47"/>
      <c r="H20" s="46"/>
      <c r="I20" s="47"/>
      <c r="J20" s="46"/>
      <c r="K20" s="30"/>
      <c r="L20" s="30"/>
      <c r="M20" s="30"/>
      <c r="N20" s="47"/>
    </row>
    <row r="21" spans="2:15" ht="27" customHeight="1" x14ac:dyDescent="0.25">
      <c r="B21" s="31">
        <v>2</v>
      </c>
      <c r="C21" s="165" t="s">
        <v>28</v>
      </c>
      <c r="D21" s="168" t="s">
        <v>31</v>
      </c>
      <c r="E21" s="38" t="s">
        <v>33</v>
      </c>
      <c r="F21" s="170">
        <v>345</v>
      </c>
      <c r="G21" s="186">
        <f>1764.509+28.27</f>
        <v>1792.779</v>
      </c>
      <c r="H21" s="170">
        <v>236</v>
      </c>
      <c r="I21" s="186">
        <v>1431.4789999999998</v>
      </c>
      <c r="J21" s="170">
        <v>41</v>
      </c>
      <c r="K21" s="188">
        <v>276.34000000000003</v>
      </c>
      <c r="L21" s="146">
        <v>20</v>
      </c>
      <c r="M21" s="146">
        <v>6</v>
      </c>
      <c r="N21" s="172">
        <v>15</v>
      </c>
      <c r="O21" s="106"/>
    </row>
    <row r="22" spans="2:15" ht="32.25" customHeight="1" x14ac:dyDescent="0.25">
      <c r="B22" s="32">
        <v>3</v>
      </c>
      <c r="C22" s="166"/>
      <c r="D22" s="169"/>
      <c r="E22" s="28" t="s">
        <v>34</v>
      </c>
      <c r="F22" s="171">
        <v>0</v>
      </c>
      <c r="G22" s="187">
        <v>0</v>
      </c>
      <c r="H22" s="171">
        <v>0</v>
      </c>
      <c r="I22" s="187">
        <v>0</v>
      </c>
      <c r="J22" s="171">
        <v>0</v>
      </c>
      <c r="K22" s="189">
        <v>0</v>
      </c>
      <c r="L22" s="147">
        <v>0</v>
      </c>
      <c r="M22" s="147">
        <v>0</v>
      </c>
      <c r="N22" s="173">
        <v>0</v>
      </c>
      <c r="O22" s="107"/>
    </row>
    <row r="23" spans="2:15" ht="24" customHeight="1" x14ac:dyDescent="0.25">
      <c r="B23" s="32">
        <v>4</v>
      </c>
      <c r="C23" s="166"/>
      <c r="D23" s="174" t="s">
        <v>32</v>
      </c>
      <c r="E23" s="39" t="s">
        <v>33</v>
      </c>
      <c r="F23" s="176">
        <v>27</v>
      </c>
      <c r="G23" s="178">
        <v>169.51</v>
      </c>
      <c r="H23" s="176">
        <v>10</v>
      </c>
      <c r="I23" s="178">
        <v>74.27</v>
      </c>
      <c r="J23" s="176">
        <v>5</v>
      </c>
      <c r="K23" s="180">
        <v>35</v>
      </c>
      <c r="L23" s="182">
        <v>0</v>
      </c>
      <c r="M23" s="182">
        <v>0</v>
      </c>
      <c r="N23" s="184">
        <v>5</v>
      </c>
      <c r="O23" s="107"/>
    </row>
    <row r="24" spans="2:15" ht="36.75" customHeight="1" thickBot="1" x14ac:dyDescent="0.3">
      <c r="B24" s="33">
        <v>5</v>
      </c>
      <c r="C24" s="167"/>
      <c r="D24" s="175"/>
      <c r="E24" s="40" t="s">
        <v>34</v>
      </c>
      <c r="F24" s="177">
        <v>0</v>
      </c>
      <c r="G24" s="179">
        <v>0</v>
      </c>
      <c r="H24" s="177">
        <v>0</v>
      </c>
      <c r="I24" s="179">
        <v>0</v>
      </c>
      <c r="J24" s="177">
        <v>0</v>
      </c>
      <c r="K24" s="181">
        <v>0</v>
      </c>
      <c r="L24" s="183">
        <v>0</v>
      </c>
      <c r="M24" s="183">
        <v>0</v>
      </c>
      <c r="N24" s="185">
        <v>0</v>
      </c>
      <c r="O24" s="108"/>
    </row>
    <row r="25" spans="2:15" ht="36.75" customHeight="1" x14ac:dyDescent="0.25">
      <c r="B25" s="31">
        <v>6</v>
      </c>
      <c r="C25" s="165" t="s">
        <v>29</v>
      </c>
      <c r="D25" s="34" t="s">
        <v>31</v>
      </c>
      <c r="E25" s="81" t="s">
        <v>34</v>
      </c>
      <c r="F25" s="109">
        <v>6</v>
      </c>
      <c r="G25" s="110">
        <v>1060.7</v>
      </c>
      <c r="H25" s="109">
        <v>4</v>
      </c>
      <c r="I25" s="110">
        <v>408.88</v>
      </c>
      <c r="J25" s="109">
        <v>2</v>
      </c>
      <c r="K25" s="111">
        <v>599.5</v>
      </c>
      <c r="L25" s="112">
        <v>1</v>
      </c>
      <c r="M25" s="112">
        <v>0</v>
      </c>
      <c r="N25" s="113">
        <v>1</v>
      </c>
    </row>
    <row r="26" spans="2:15" ht="36.75" customHeight="1" thickBot="1" x14ac:dyDescent="0.3">
      <c r="B26" s="33">
        <v>7</v>
      </c>
      <c r="C26" s="167"/>
      <c r="D26" s="36" t="s">
        <v>32</v>
      </c>
      <c r="E26" s="84" t="s">
        <v>34</v>
      </c>
      <c r="F26" s="114">
        <v>6</v>
      </c>
      <c r="G26" s="115">
        <v>867</v>
      </c>
      <c r="H26" s="114">
        <v>2</v>
      </c>
      <c r="I26" s="115">
        <v>485</v>
      </c>
      <c r="J26" s="114">
        <v>4</v>
      </c>
      <c r="K26" s="116">
        <v>382</v>
      </c>
      <c r="L26" s="117">
        <v>2</v>
      </c>
      <c r="M26" s="117">
        <v>0</v>
      </c>
      <c r="N26" s="118">
        <v>2</v>
      </c>
    </row>
    <row r="27" spans="2:15" ht="36.75" customHeight="1" x14ac:dyDescent="0.25">
      <c r="B27" s="31">
        <v>8</v>
      </c>
      <c r="C27" s="165" t="s">
        <v>30</v>
      </c>
      <c r="D27" s="34" t="s">
        <v>31</v>
      </c>
      <c r="E27" s="81" t="s">
        <v>34</v>
      </c>
      <c r="F27" s="109">
        <v>1</v>
      </c>
      <c r="G27" s="110">
        <v>1720</v>
      </c>
      <c r="H27" s="109">
        <v>0</v>
      </c>
      <c r="I27" s="110">
        <v>0</v>
      </c>
      <c r="J27" s="109">
        <v>1</v>
      </c>
      <c r="K27" s="111">
        <v>1720</v>
      </c>
      <c r="L27" s="112">
        <v>0</v>
      </c>
      <c r="M27" s="112">
        <v>0</v>
      </c>
      <c r="N27" s="113">
        <v>1</v>
      </c>
    </row>
    <row r="28" spans="2:15" ht="36.75" customHeight="1" thickBot="1" x14ac:dyDescent="0.3">
      <c r="B28" s="33">
        <v>9</v>
      </c>
      <c r="C28" s="167"/>
      <c r="D28" s="36" t="s">
        <v>32</v>
      </c>
      <c r="E28" s="84" t="s">
        <v>34</v>
      </c>
      <c r="F28" s="114">
        <v>0</v>
      </c>
      <c r="G28" s="115">
        <v>0</v>
      </c>
      <c r="H28" s="114">
        <v>0</v>
      </c>
      <c r="I28" s="115">
        <v>0</v>
      </c>
      <c r="J28" s="114">
        <v>0</v>
      </c>
      <c r="K28" s="116">
        <v>0</v>
      </c>
      <c r="L28" s="117">
        <v>0</v>
      </c>
      <c r="M28" s="117">
        <v>0</v>
      </c>
      <c r="N28" s="118">
        <v>0</v>
      </c>
    </row>
    <row r="29" spans="2:15" s="125" customFormat="1" ht="24" customHeight="1" thickBot="1" x14ac:dyDescent="0.3">
      <c r="B29" s="119">
        <v>10</v>
      </c>
      <c r="C29" s="190" t="s">
        <v>35</v>
      </c>
      <c r="D29" s="190"/>
      <c r="E29" s="191"/>
      <c r="F29" s="101">
        <v>2</v>
      </c>
      <c r="G29" s="102">
        <v>2444</v>
      </c>
      <c r="H29" s="101">
        <v>0</v>
      </c>
      <c r="I29" s="102">
        <v>0</v>
      </c>
      <c r="J29" s="101">
        <v>2</v>
      </c>
      <c r="K29" s="103">
        <v>2444</v>
      </c>
      <c r="L29" s="104">
        <v>0</v>
      </c>
      <c r="M29" s="104">
        <v>0</v>
      </c>
      <c r="N29" s="105">
        <v>2</v>
      </c>
    </row>
    <row r="30" spans="2:15" s="125" customFormat="1" ht="26.25" customHeight="1" thickBot="1" x14ac:dyDescent="0.3">
      <c r="B30" s="53">
        <v>11</v>
      </c>
      <c r="C30" s="192" t="s">
        <v>36</v>
      </c>
      <c r="D30" s="192"/>
      <c r="E30" s="193"/>
      <c r="F30" s="54">
        <f>SUM(F21:F29)</f>
        <v>387</v>
      </c>
      <c r="G30" s="128">
        <f t="shared" ref="G30:N30" si="0">SUM(G21:G29)</f>
        <v>8053.9889999999996</v>
      </c>
      <c r="H30" s="54">
        <f t="shared" si="0"/>
        <v>252</v>
      </c>
      <c r="I30" s="128">
        <f t="shared" si="0"/>
        <v>2399.6289999999999</v>
      </c>
      <c r="J30" s="54">
        <f t="shared" si="0"/>
        <v>55</v>
      </c>
      <c r="K30" s="128">
        <f t="shared" si="0"/>
        <v>5456.84</v>
      </c>
      <c r="L30" s="54">
        <f t="shared" si="0"/>
        <v>23</v>
      </c>
      <c r="M30" s="54">
        <f t="shared" si="0"/>
        <v>6</v>
      </c>
      <c r="N30" s="54">
        <f t="shared" si="0"/>
        <v>26</v>
      </c>
    </row>
    <row r="31" spans="2:15" ht="23.25" customHeight="1" thickBot="1" x14ac:dyDescent="0.3">
      <c r="B31" s="53">
        <v>12</v>
      </c>
      <c r="C31" s="194" t="s">
        <v>37</v>
      </c>
      <c r="D31" s="194"/>
      <c r="E31" s="195"/>
      <c r="F31" s="55"/>
      <c r="G31" s="56"/>
      <c r="H31" s="55"/>
      <c r="I31" s="56"/>
      <c r="J31" s="55"/>
      <c r="K31" s="57"/>
      <c r="L31" s="57"/>
      <c r="M31" s="57"/>
      <c r="N31" s="56"/>
    </row>
    <row r="35" spans="7:7" x14ac:dyDescent="0.25">
      <c r="G35" s="129"/>
    </row>
  </sheetData>
  <mergeCells count="44"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I17:I18"/>
    <mergeCell ref="J17:J18"/>
    <mergeCell ref="C19:E19"/>
    <mergeCell ref="C20:E20"/>
    <mergeCell ref="C21:C24"/>
    <mergeCell ref="D21:D22"/>
    <mergeCell ref="F21:F22"/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8"/>
  <sheetViews>
    <sheetView view="pageBreakPreview" topLeftCell="A21" zoomScale="90" zoomScaleNormal="75" zoomScaleSheetLayoutView="90" workbookViewId="0">
      <selection activeCell="I37" sqref="I37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12" t="s">
        <v>69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4"/>
    </row>
    <row r="9" spans="3:18" ht="22.5" customHeight="1" x14ac:dyDescent="0.25">
      <c r="C9" s="215" t="s">
        <v>53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7"/>
    </row>
    <row r="10" spans="3:18" ht="22.5" customHeight="1" x14ac:dyDescent="0.3">
      <c r="C10" s="246" t="s">
        <v>66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13"/>
      <c r="Q10" s="13"/>
      <c r="R10" s="14"/>
    </row>
    <row r="11" spans="3:18" ht="16.5" customHeight="1" x14ac:dyDescent="0.25">
      <c r="C11" s="248" t="s">
        <v>38</v>
      </c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121" t="s">
        <v>70</v>
      </c>
      <c r="R13" s="122">
        <v>2021</v>
      </c>
    </row>
    <row r="14" spans="3:18" ht="12" customHeight="1" thickBot="1" x14ac:dyDescent="0.3">
      <c r="C14" s="7"/>
      <c r="Q14" s="22"/>
      <c r="R14" s="22"/>
    </row>
    <row r="15" spans="3:18" ht="42" customHeight="1" x14ac:dyDescent="0.25">
      <c r="C15" s="218" t="s">
        <v>16</v>
      </c>
      <c r="D15" s="220" t="s">
        <v>17</v>
      </c>
      <c r="E15" s="221"/>
      <c r="F15" s="222"/>
      <c r="G15" s="229" t="s">
        <v>43</v>
      </c>
      <c r="H15" s="230"/>
      <c r="I15" s="231" t="s">
        <v>44</v>
      </c>
      <c r="J15" s="232"/>
      <c r="K15" s="232"/>
      <c r="L15" s="232"/>
      <c r="M15" s="232"/>
      <c r="N15" s="233"/>
      <c r="O15" s="230" t="s">
        <v>45</v>
      </c>
      <c r="P15" s="234"/>
      <c r="Q15" s="229" t="s">
        <v>46</v>
      </c>
      <c r="R15" s="234"/>
    </row>
    <row r="16" spans="3:18" ht="15" customHeight="1" x14ac:dyDescent="0.25">
      <c r="C16" s="219"/>
      <c r="D16" s="223"/>
      <c r="E16" s="224"/>
      <c r="F16" s="225"/>
      <c r="G16" s="196" t="s">
        <v>19</v>
      </c>
      <c r="H16" s="235" t="s">
        <v>20</v>
      </c>
      <c r="I16" s="243" t="s">
        <v>19</v>
      </c>
      <c r="J16" s="258" t="s">
        <v>20</v>
      </c>
      <c r="K16" s="244" t="s">
        <v>42</v>
      </c>
      <c r="L16" s="244"/>
      <c r="M16" s="244"/>
      <c r="N16" s="245"/>
      <c r="O16" s="255" t="s">
        <v>19</v>
      </c>
      <c r="P16" s="238" t="s">
        <v>20</v>
      </c>
      <c r="Q16" s="196" t="s">
        <v>19</v>
      </c>
      <c r="R16" s="238" t="s">
        <v>20</v>
      </c>
    </row>
    <row r="17" spans="2:18" ht="15" customHeight="1" x14ac:dyDescent="0.25">
      <c r="C17" s="219"/>
      <c r="D17" s="223"/>
      <c r="E17" s="224"/>
      <c r="F17" s="225"/>
      <c r="G17" s="197"/>
      <c r="H17" s="236"/>
      <c r="I17" s="243"/>
      <c r="J17" s="258"/>
      <c r="K17" s="144" t="s">
        <v>41</v>
      </c>
      <c r="L17" s="241" t="s">
        <v>26</v>
      </c>
      <c r="M17" s="241"/>
      <c r="N17" s="242"/>
      <c r="O17" s="256"/>
      <c r="P17" s="239"/>
      <c r="Q17" s="197"/>
      <c r="R17" s="239"/>
    </row>
    <row r="18" spans="2:18" ht="87" customHeight="1" x14ac:dyDescent="0.25">
      <c r="C18" s="219"/>
      <c r="D18" s="226"/>
      <c r="E18" s="227"/>
      <c r="F18" s="228"/>
      <c r="G18" s="198"/>
      <c r="H18" s="237"/>
      <c r="I18" s="243"/>
      <c r="J18" s="258"/>
      <c r="K18" s="144"/>
      <c r="L18" s="24" t="s">
        <v>39</v>
      </c>
      <c r="M18" s="24" t="s">
        <v>63</v>
      </c>
      <c r="N18" s="45" t="s">
        <v>40</v>
      </c>
      <c r="O18" s="257"/>
      <c r="P18" s="240"/>
      <c r="Q18" s="198"/>
      <c r="R18" s="240"/>
    </row>
    <row r="19" spans="2:18" s="7" customFormat="1" ht="15.75" thickBot="1" x14ac:dyDescent="0.3">
      <c r="C19" s="219"/>
      <c r="D19" s="250">
        <v>1</v>
      </c>
      <c r="E19" s="251"/>
      <c r="F19" s="252"/>
      <c r="G19" s="58">
        <v>2</v>
      </c>
      <c r="H19" s="25">
        <v>3</v>
      </c>
      <c r="I19" s="59">
        <v>4</v>
      </c>
      <c r="J19" s="60">
        <v>5</v>
      </c>
      <c r="K19" s="60">
        <v>6</v>
      </c>
      <c r="L19" s="60">
        <v>7</v>
      </c>
      <c r="M19" s="60">
        <v>8</v>
      </c>
      <c r="N19" s="61">
        <v>9</v>
      </c>
      <c r="O19" s="26">
        <v>10</v>
      </c>
      <c r="P19" s="62">
        <v>11</v>
      </c>
      <c r="Q19" s="58">
        <v>12</v>
      </c>
      <c r="R19" s="62">
        <v>13</v>
      </c>
    </row>
    <row r="20" spans="2:18" ht="29.25" customHeight="1" x14ac:dyDescent="0.25">
      <c r="C20" s="31">
        <v>1</v>
      </c>
      <c r="D20" s="199" t="s">
        <v>28</v>
      </c>
      <c r="E20" s="202" t="s">
        <v>31</v>
      </c>
      <c r="F20" s="126" t="s">
        <v>33</v>
      </c>
      <c r="G20" s="48">
        <v>1114</v>
      </c>
      <c r="H20" s="74">
        <f>5192.27+5+225+18</f>
        <v>5440.27</v>
      </c>
      <c r="I20" s="63">
        <v>130</v>
      </c>
      <c r="J20" s="87">
        <v>677.09</v>
      </c>
      <c r="K20" s="23">
        <v>41</v>
      </c>
      <c r="L20" s="23">
        <v>17</v>
      </c>
      <c r="M20" s="23">
        <v>53</v>
      </c>
      <c r="N20" s="43">
        <v>19</v>
      </c>
      <c r="O20" s="48">
        <v>723</v>
      </c>
      <c r="P20" s="74">
        <v>3212.2539999999999</v>
      </c>
      <c r="Q20" s="64">
        <v>409</v>
      </c>
      <c r="R20" s="95">
        <v>1825.0650000000001</v>
      </c>
    </row>
    <row r="21" spans="2:18" ht="29.25" customHeight="1" x14ac:dyDescent="0.25">
      <c r="C21" s="32">
        <v>2</v>
      </c>
      <c r="D21" s="200"/>
      <c r="E21" s="203"/>
      <c r="F21" s="65" t="s">
        <v>34</v>
      </c>
      <c r="G21" s="66">
        <v>760</v>
      </c>
      <c r="H21" s="91">
        <v>4263.6779999999999</v>
      </c>
      <c r="I21" s="67">
        <v>39</v>
      </c>
      <c r="J21" s="88">
        <v>219.07399999999998</v>
      </c>
      <c r="K21" s="12">
        <v>18</v>
      </c>
      <c r="L21" s="12">
        <v>13</v>
      </c>
      <c r="M21" s="12">
        <v>5</v>
      </c>
      <c r="N21" s="68">
        <v>3</v>
      </c>
      <c r="O21" s="66">
        <v>701</v>
      </c>
      <c r="P21" s="91">
        <v>3597.154</v>
      </c>
      <c r="Q21" s="51">
        <v>432</v>
      </c>
      <c r="R21" s="96">
        <v>2109.96</v>
      </c>
    </row>
    <row r="22" spans="2:18" ht="29.25" customHeight="1" x14ac:dyDescent="0.25">
      <c r="C22" s="32">
        <v>3</v>
      </c>
      <c r="D22" s="200"/>
      <c r="E22" s="253" t="s">
        <v>32</v>
      </c>
      <c r="F22" s="127" t="s">
        <v>33</v>
      </c>
      <c r="G22" s="66">
        <f>5+1</f>
        <v>6</v>
      </c>
      <c r="H22" s="91">
        <v>67.94</v>
      </c>
      <c r="I22" s="67">
        <v>0</v>
      </c>
      <c r="J22" s="88">
        <v>0</v>
      </c>
      <c r="K22" s="12">
        <v>0</v>
      </c>
      <c r="L22" s="12">
        <v>0</v>
      </c>
      <c r="M22" s="12">
        <v>0</v>
      </c>
      <c r="N22" s="68">
        <v>0</v>
      </c>
      <c r="O22" s="66">
        <v>3</v>
      </c>
      <c r="P22" s="91">
        <v>60.900000000000006</v>
      </c>
      <c r="Q22" s="66">
        <v>7</v>
      </c>
      <c r="R22" s="96">
        <v>38.33</v>
      </c>
    </row>
    <row r="23" spans="2:18" ht="29.25" customHeight="1" thickBot="1" x14ac:dyDescent="0.3">
      <c r="C23" s="33">
        <v>4</v>
      </c>
      <c r="D23" s="201"/>
      <c r="E23" s="254"/>
      <c r="F23" s="70" t="s">
        <v>34</v>
      </c>
      <c r="G23" s="66">
        <v>14</v>
      </c>
      <c r="H23" s="92">
        <v>187.86</v>
      </c>
      <c r="I23" s="42">
        <v>9</v>
      </c>
      <c r="J23" s="89">
        <v>76.02</v>
      </c>
      <c r="K23" s="72">
        <v>7</v>
      </c>
      <c r="L23" s="72">
        <v>1</v>
      </c>
      <c r="M23" s="72">
        <v>1</v>
      </c>
      <c r="N23" s="72">
        <v>0</v>
      </c>
      <c r="O23" s="49">
        <v>8</v>
      </c>
      <c r="P23" s="92">
        <v>83.039999999999992</v>
      </c>
      <c r="Q23" s="49">
        <v>8</v>
      </c>
      <c r="R23" s="97">
        <v>70.02</v>
      </c>
    </row>
    <row r="24" spans="2:18" ht="33.75" customHeight="1" x14ac:dyDescent="0.25">
      <c r="B24" s="7">
        <f>21</f>
        <v>21</v>
      </c>
      <c r="C24" s="31">
        <v>5</v>
      </c>
      <c r="D24" s="199" t="s">
        <v>29</v>
      </c>
      <c r="E24" s="34" t="s">
        <v>31</v>
      </c>
      <c r="F24" s="73" t="s">
        <v>34</v>
      </c>
      <c r="G24" s="48">
        <v>17</v>
      </c>
      <c r="H24" s="74">
        <v>4345.1000000000004</v>
      </c>
      <c r="I24" s="75">
        <v>5</v>
      </c>
      <c r="J24" s="90">
        <v>856.52</v>
      </c>
      <c r="K24" s="35">
        <v>2</v>
      </c>
      <c r="L24" s="35">
        <v>0</v>
      </c>
      <c r="M24" s="35">
        <v>3</v>
      </c>
      <c r="N24" s="41">
        <v>0</v>
      </c>
      <c r="O24" s="48">
        <v>2</v>
      </c>
      <c r="P24" s="74">
        <v>85.19</v>
      </c>
      <c r="Q24" s="48">
        <v>7</v>
      </c>
      <c r="R24" s="95">
        <v>223.15</v>
      </c>
    </row>
    <row r="25" spans="2:18" ht="36.75" customHeight="1" thickBot="1" x14ac:dyDescent="0.3">
      <c r="C25" s="33">
        <v>6</v>
      </c>
      <c r="D25" s="201"/>
      <c r="E25" s="36" t="s">
        <v>32</v>
      </c>
      <c r="F25" s="76" t="s">
        <v>34</v>
      </c>
      <c r="G25" s="49">
        <v>22</v>
      </c>
      <c r="H25" s="92">
        <v>11098.777999999998</v>
      </c>
      <c r="I25" s="77">
        <v>8</v>
      </c>
      <c r="J25" s="89">
        <v>932.51</v>
      </c>
      <c r="K25" s="37">
        <v>5</v>
      </c>
      <c r="L25" s="37">
        <v>3</v>
      </c>
      <c r="M25" s="37">
        <v>0</v>
      </c>
      <c r="N25" s="42">
        <v>0</v>
      </c>
      <c r="O25" s="49">
        <v>5</v>
      </c>
      <c r="P25" s="92">
        <v>658.35</v>
      </c>
      <c r="Q25" s="49">
        <v>1</v>
      </c>
      <c r="R25" s="97">
        <v>257.14</v>
      </c>
    </row>
    <row r="26" spans="2:18" ht="36" customHeight="1" x14ac:dyDescent="0.25">
      <c r="C26" s="31">
        <v>7</v>
      </c>
      <c r="D26" s="199" t="s">
        <v>30</v>
      </c>
      <c r="E26" s="34" t="s">
        <v>31</v>
      </c>
      <c r="F26" s="78" t="s">
        <v>34</v>
      </c>
      <c r="G26" s="50">
        <v>4</v>
      </c>
      <c r="H26" s="93">
        <v>3746</v>
      </c>
      <c r="I26" s="75">
        <v>2</v>
      </c>
      <c r="J26" s="90">
        <v>2400</v>
      </c>
      <c r="K26" s="35">
        <v>0</v>
      </c>
      <c r="L26" s="35">
        <v>0</v>
      </c>
      <c r="M26" s="35">
        <v>2</v>
      </c>
      <c r="N26" s="79">
        <v>0</v>
      </c>
      <c r="O26" s="50">
        <v>0</v>
      </c>
      <c r="P26" s="93">
        <v>0</v>
      </c>
      <c r="Q26" s="50">
        <v>2</v>
      </c>
      <c r="R26" s="98">
        <v>40</v>
      </c>
    </row>
    <row r="27" spans="2:18" ht="36.75" customHeight="1" thickBot="1" x14ac:dyDescent="0.3">
      <c r="C27" s="33">
        <v>8</v>
      </c>
      <c r="D27" s="201"/>
      <c r="E27" s="36" t="s">
        <v>32</v>
      </c>
      <c r="F27" s="80" t="s">
        <v>34</v>
      </c>
      <c r="G27" s="66">
        <v>5</v>
      </c>
      <c r="H27" s="91">
        <v>3011.1</v>
      </c>
      <c r="I27" s="77">
        <v>4</v>
      </c>
      <c r="J27" s="89">
        <v>6070.34</v>
      </c>
      <c r="K27" s="37">
        <v>0</v>
      </c>
      <c r="L27" s="37">
        <v>1</v>
      </c>
      <c r="M27" s="37">
        <v>3</v>
      </c>
      <c r="N27" s="71">
        <v>0</v>
      </c>
      <c r="O27" s="49">
        <v>1</v>
      </c>
      <c r="P27" s="92">
        <v>820.1</v>
      </c>
      <c r="Q27" s="49">
        <v>4</v>
      </c>
      <c r="R27" s="97">
        <v>1135.8499999999999</v>
      </c>
    </row>
    <row r="28" spans="2:18" ht="51.75" customHeight="1" x14ac:dyDescent="0.25">
      <c r="C28" s="31">
        <v>9</v>
      </c>
      <c r="D28" s="199" t="s">
        <v>35</v>
      </c>
      <c r="E28" s="206" t="s">
        <v>47</v>
      </c>
      <c r="F28" s="207"/>
      <c r="G28" s="48">
        <v>7</v>
      </c>
      <c r="H28" s="74">
        <v>38788.400000000001</v>
      </c>
      <c r="I28" s="75">
        <v>2</v>
      </c>
      <c r="J28" s="90">
        <v>2796</v>
      </c>
      <c r="K28" s="35">
        <v>1</v>
      </c>
      <c r="L28" s="12">
        <v>1</v>
      </c>
      <c r="M28" s="12">
        <v>0</v>
      </c>
      <c r="N28" s="52">
        <v>0</v>
      </c>
      <c r="O28" s="66">
        <v>0</v>
      </c>
      <c r="P28" s="91">
        <v>0</v>
      </c>
      <c r="Q28" s="68">
        <v>0</v>
      </c>
      <c r="R28" s="96">
        <v>0</v>
      </c>
    </row>
    <row r="29" spans="2:18" ht="28.5" customHeight="1" x14ac:dyDescent="0.25">
      <c r="C29" s="32">
        <v>10</v>
      </c>
      <c r="D29" s="200"/>
      <c r="E29" s="208" t="s">
        <v>48</v>
      </c>
      <c r="F29" s="209"/>
      <c r="G29" s="66">
        <v>1</v>
      </c>
      <c r="H29" s="91">
        <v>18</v>
      </c>
      <c r="I29" s="82">
        <v>0</v>
      </c>
      <c r="J29" s="88">
        <v>0</v>
      </c>
      <c r="K29" s="12">
        <v>0</v>
      </c>
      <c r="L29" s="12">
        <v>0</v>
      </c>
      <c r="M29" s="12">
        <v>0</v>
      </c>
      <c r="N29" s="52">
        <v>0</v>
      </c>
      <c r="O29" s="66">
        <v>1</v>
      </c>
      <c r="P29" s="91">
        <v>18</v>
      </c>
      <c r="Q29" s="68">
        <v>0</v>
      </c>
      <c r="R29" s="96">
        <v>0</v>
      </c>
    </row>
    <row r="30" spans="2:18" ht="50.25" customHeight="1" x14ac:dyDescent="0.25">
      <c r="C30" s="32">
        <v>11</v>
      </c>
      <c r="D30" s="200"/>
      <c r="E30" s="208" t="s">
        <v>49</v>
      </c>
      <c r="F30" s="209"/>
      <c r="G30" s="66">
        <v>0</v>
      </c>
      <c r="H30" s="91">
        <v>0</v>
      </c>
      <c r="I30" s="83">
        <v>0</v>
      </c>
      <c r="J30" s="87">
        <v>0</v>
      </c>
      <c r="K30" s="23">
        <v>0</v>
      </c>
      <c r="L30" s="23">
        <v>0</v>
      </c>
      <c r="M30" s="23">
        <v>0</v>
      </c>
      <c r="N30" s="69">
        <v>0</v>
      </c>
      <c r="O30" s="66">
        <v>0</v>
      </c>
      <c r="P30" s="91">
        <v>0</v>
      </c>
      <c r="Q30" s="68">
        <v>0</v>
      </c>
      <c r="R30" s="96">
        <v>0</v>
      </c>
    </row>
    <row r="31" spans="2:18" ht="30.75" customHeight="1" x14ac:dyDescent="0.25">
      <c r="C31" s="32">
        <v>12</v>
      </c>
      <c r="D31" s="200"/>
      <c r="E31" s="208" t="s">
        <v>50</v>
      </c>
      <c r="F31" s="209"/>
      <c r="G31" s="66">
        <v>0</v>
      </c>
      <c r="H31" s="91">
        <v>0</v>
      </c>
      <c r="I31" s="82">
        <v>0</v>
      </c>
      <c r="J31" s="88">
        <v>0</v>
      </c>
      <c r="K31" s="12">
        <v>0</v>
      </c>
      <c r="L31" s="12">
        <v>0</v>
      </c>
      <c r="M31" s="12">
        <v>0</v>
      </c>
      <c r="N31" s="52">
        <v>0</v>
      </c>
      <c r="O31" s="66">
        <v>1</v>
      </c>
      <c r="P31" s="91">
        <v>5</v>
      </c>
      <c r="Q31" s="68">
        <v>0</v>
      </c>
      <c r="R31" s="99">
        <v>0</v>
      </c>
    </row>
    <row r="32" spans="2:18" ht="50.25" customHeight="1" x14ac:dyDescent="0.25">
      <c r="C32" s="32">
        <v>13</v>
      </c>
      <c r="D32" s="200"/>
      <c r="E32" s="208" t="s">
        <v>51</v>
      </c>
      <c r="F32" s="209"/>
      <c r="G32" s="50">
        <v>0</v>
      </c>
      <c r="H32" s="93">
        <v>0</v>
      </c>
      <c r="I32" s="83">
        <v>0</v>
      </c>
      <c r="J32" s="87">
        <v>0</v>
      </c>
      <c r="K32" s="23">
        <v>0</v>
      </c>
      <c r="L32" s="23">
        <v>0</v>
      </c>
      <c r="M32" s="23">
        <v>0</v>
      </c>
      <c r="N32" s="69">
        <v>0</v>
      </c>
      <c r="O32" s="50">
        <v>0</v>
      </c>
      <c r="P32" s="93">
        <v>0</v>
      </c>
      <c r="Q32" s="43">
        <v>0</v>
      </c>
      <c r="R32" s="98">
        <v>0</v>
      </c>
    </row>
    <row r="33" spans="2:18" ht="50.25" customHeight="1" thickBot="1" x14ac:dyDescent="0.3">
      <c r="C33" s="33">
        <v>14</v>
      </c>
      <c r="D33" s="201"/>
      <c r="E33" s="210" t="s">
        <v>52</v>
      </c>
      <c r="F33" s="211"/>
      <c r="G33" s="49">
        <v>5</v>
      </c>
      <c r="H33" s="92">
        <v>1198</v>
      </c>
      <c r="I33" s="77">
        <v>0</v>
      </c>
      <c r="J33" s="89">
        <v>0</v>
      </c>
      <c r="K33" s="37">
        <v>0</v>
      </c>
      <c r="L33" s="37">
        <v>0</v>
      </c>
      <c r="M33" s="37">
        <v>0</v>
      </c>
      <c r="N33" s="71">
        <v>0</v>
      </c>
      <c r="O33" s="49">
        <v>0</v>
      </c>
      <c r="P33" s="92">
        <v>0</v>
      </c>
      <c r="Q33" s="42">
        <v>0</v>
      </c>
      <c r="R33" s="97">
        <v>0</v>
      </c>
    </row>
    <row r="34" spans="2:18" s="125" customFormat="1" ht="25.5" customHeight="1" thickBot="1" x14ac:dyDescent="0.3">
      <c r="B34" s="7"/>
      <c r="C34" s="53">
        <v>15</v>
      </c>
      <c r="D34" s="193" t="s">
        <v>36</v>
      </c>
      <c r="E34" s="204"/>
      <c r="F34" s="205"/>
      <c r="G34" s="85">
        <f>SUM(G20:G33)</f>
        <v>1955</v>
      </c>
      <c r="H34" s="85">
        <f>SUM(H20:H33)</f>
        <v>72165.126000000004</v>
      </c>
      <c r="I34" s="85">
        <f t="shared" ref="I34:R34" si="0">SUM(I20:I33)</f>
        <v>199</v>
      </c>
      <c r="J34" s="86">
        <f t="shared" si="0"/>
        <v>14027.554</v>
      </c>
      <c r="K34" s="85">
        <f t="shared" si="0"/>
        <v>74</v>
      </c>
      <c r="L34" s="85">
        <f t="shared" si="0"/>
        <v>36</v>
      </c>
      <c r="M34" s="85">
        <f t="shared" si="0"/>
        <v>67</v>
      </c>
      <c r="N34" s="85">
        <f t="shared" si="0"/>
        <v>22</v>
      </c>
      <c r="O34" s="85">
        <f t="shared" si="0"/>
        <v>1445</v>
      </c>
      <c r="P34" s="94">
        <f t="shared" si="0"/>
        <v>8539.9879999999994</v>
      </c>
      <c r="Q34" s="85">
        <f t="shared" si="0"/>
        <v>870</v>
      </c>
      <c r="R34" s="100">
        <f t="shared" si="0"/>
        <v>5699.5149999999994</v>
      </c>
    </row>
    <row r="38" spans="2:18" x14ac:dyDescent="0.25">
      <c r="H38" s="130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2021-06-07T11:33:14Z</dcterms:modified>
</cp:coreProperties>
</file>