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E42351AC-9062-4A53-9004-21B4D8931CB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</externalReferences>
  <definedNames>
    <definedName name="_xlnm.Print_Area" localSheetId="1">'Форма 2'!$A$1:$N$31</definedName>
    <definedName name="_xlnm.Print_Area" localSheetId="2">'Форма 3'!$A$1:$R$34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3" l="1"/>
  <c r="Q33" i="3"/>
  <c r="P33" i="3"/>
  <c r="O33" i="3"/>
  <c r="N33" i="3"/>
  <c r="M33" i="3"/>
  <c r="L33" i="3"/>
  <c r="K33" i="3"/>
  <c r="J33" i="3"/>
  <c r="I33" i="3"/>
  <c r="H33" i="3"/>
  <c r="G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N31" i="3"/>
  <c r="M31" i="3"/>
  <c r="L31" i="3"/>
  <c r="K31" i="3"/>
  <c r="J31" i="3"/>
  <c r="I31" i="3"/>
  <c r="H31" i="3"/>
  <c r="G31" i="3"/>
  <c r="R30" i="3"/>
  <c r="Q30" i="3"/>
  <c r="P30" i="3"/>
  <c r="O30" i="3"/>
  <c r="N30" i="3"/>
  <c r="M30" i="3"/>
  <c r="L30" i="3"/>
  <c r="K30" i="3"/>
  <c r="J30" i="3"/>
  <c r="I30" i="3"/>
  <c r="H30" i="3"/>
  <c r="G30" i="3"/>
  <c r="R29" i="3"/>
  <c r="Q29" i="3"/>
  <c r="P29" i="3"/>
  <c r="O29" i="3"/>
  <c r="N29" i="3"/>
  <c r="M29" i="3"/>
  <c r="L29" i="3"/>
  <c r="K29" i="3"/>
  <c r="J29" i="3"/>
  <c r="I29" i="3"/>
  <c r="H29" i="3"/>
  <c r="G29" i="3"/>
  <c r="R28" i="3"/>
  <c r="Q28" i="3"/>
  <c r="P28" i="3"/>
  <c r="O28" i="3"/>
  <c r="N28" i="3"/>
  <c r="M28" i="3"/>
  <c r="L28" i="3"/>
  <c r="K28" i="3"/>
  <c r="J28" i="3"/>
  <c r="I28" i="3"/>
  <c r="H28" i="3"/>
  <c r="G28" i="3"/>
  <c r="R27" i="3"/>
  <c r="Q27" i="3"/>
  <c r="P27" i="3"/>
  <c r="O27" i="3"/>
  <c r="N27" i="3"/>
  <c r="M27" i="3"/>
  <c r="L27" i="3"/>
  <c r="K27" i="3"/>
  <c r="J27" i="3"/>
  <c r="I27" i="3"/>
  <c r="H27" i="3"/>
  <c r="G27" i="3"/>
  <c r="R26" i="3"/>
  <c r="Q26" i="3"/>
  <c r="P26" i="3"/>
  <c r="O26" i="3"/>
  <c r="N26" i="3"/>
  <c r="M26" i="3"/>
  <c r="L26" i="3"/>
  <c r="K26" i="3"/>
  <c r="J26" i="3"/>
  <c r="I26" i="3"/>
  <c r="H26" i="3"/>
  <c r="G26" i="3"/>
  <c r="R25" i="3"/>
  <c r="Q25" i="3"/>
  <c r="P25" i="3"/>
  <c r="O25" i="3"/>
  <c r="N25" i="3"/>
  <c r="M25" i="3"/>
  <c r="L25" i="3"/>
  <c r="K25" i="3"/>
  <c r="J25" i="3"/>
  <c r="I25" i="3"/>
  <c r="H25" i="3"/>
  <c r="G25" i="3"/>
  <c r="R24" i="3"/>
  <c r="Q24" i="3"/>
  <c r="P24" i="3"/>
  <c r="O24" i="3"/>
  <c r="N24" i="3"/>
  <c r="M24" i="3"/>
  <c r="L24" i="3"/>
  <c r="K24" i="3"/>
  <c r="J24" i="3"/>
  <c r="I24" i="3"/>
  <c r="H24" i="3"/>
  <c r="G24" i="3"/>
  <c r="R23" i="3"/>
  <c r="Q23" i="3"/>
  <c r="P23" i="3"/>
  <c r="O23" i="3"/>
  <c r="N23" i="3"/>
  <c r="M23" i="3"/>
  <c r="L23" i="3"/>
  <c r="K23" i="3"/>
  <c r="J23" i="3"/>
  <c r="I23" i="3"/>
  <c r="H23" i="3"/>
  <c r="G23" i="3"/>
  <c r="R22" i="3"/>
  <c r="Q22" i="3"/>
  <c r="P22" i="3"/>
  <c r="O22" i="3"/>
  <c r="N22" i="3"/>
  <c r="M22" i="3"/>
  <c r="L22" i="3"/>
  <c r="K22" i="3"/>
  <c r="J22" i="3"/>
  <c r="I22" i="3"/>
  <c r="H22" i="3"/>
  <c r="G22" i="3"/>
  <c r="R21" i="3"/>
  <c r="Q21" i="3"/>
  <c r="P21" i="3"/>
  <c r="O21" i="3"/>
  <c r="N21" i="3"/>
  <c r="M21" i="3"/>
  <c r="L21" i="3"/>
  <c r="K21" i="3"/>
  <c r="J21" i="3"/>
  <c r="I21" i="3"/>
  <c r="H21" i="3"/>
  <c r="G21" i="3"/>
  <c r="R20" i="3"/>
  <c r="R34" i="3" s="1"/>
  <c r="Q20" i="3"/>
  <c r="Q34" i="3" s="1"/>
  <c r="P20" i="3"/>
  <c r="P34" i="3" s="1"/>
  <c r="O20" i="3"/>
  <c r="O34" i="3" s="1"/>
  <c r="N20" i="3"/>
  <c r="N34" i="3" s="1"/>
  <c r="M20" i="3"/>
  <c r="M34" i="3" s="1"/>
  <c r="L20" i="3"/>
  <c r="L34" i="3" s="1"/>
  <c r="K20" i="3"/>
  <c r="K34" i="3" s="1"/>
  <c r="J20" i="3"/>
  <c r="J34" i="3" s="1"/>
  <c r="I20" i="3"/>
  <c r="I34" i="3" s="1"/>
  <c r="H20" i="3"/>
  <c r="H34" i="3" s="1"/>
  <c r="G20" i="3"/>
  <c r="G34" i="3" s="1"/>
  <c r="N29" i="2" l="1"/>
  <c r="M29" i="2"/>
  <c r="L29" i="2"/>
  <c r="K29" i="2"/>
  <c r="J29" i="2"/>
  <c r="I29" i="2"/>
  <c r="H29" i="2"/>
  <c r="G29" i="2"/>
  <c r="F29" i="2"/>
  <c r="N28" i="2"/>
  <c r="M28" i="2"/>
  <c r="L28" i="2"/>
  <c r="K28" i="2"/>
  <c r="J28" i="2"/>
  <c r="I28" i="2"/>
  <c r="H28" i="2"/>
  <c r="G28" i="2"/>
  <c r="F28" i="2"/>
  <c r="N27" i="2"/>
  <c r="M27" i="2"/>
  <c r="L27" i="2"/>
  <c r="K27" i="2"/>
  <c r="J27" i="2"/>
  <c r="I27" i="2"/>
  <c r="H27" i="2"/>
  <c r="G27" i="2"/>
  <c r="F27" i="2"/>
  <c r="N26" i="2"/>
  <c r="M26" i="2"/>
  <c r="L26" i="2"/>
  <c r="K26" i="2"/>
  <c r="J26" i="2"/>
  <c r="I26" i="2"/>
  <c r="H26" i="2"/>
  <c r="G26" i="2"/>
  <c r="F26" i="2"/>
  <c r="N25" i="2"/>
  <c r="M25" i="2"/>
  <c r="L25" i="2"/>
  <c r="K25" i="2"/>
  <c r="J25" i="2"/>
  <c r="I25" i="2"/>
  <c r="H25" i="2"/>
  <c r="G25" i="2"/>
  <c r="F25" i="2"/>
  <c r="N23" i="2"/>
  <c r="N30" i="2" s="1"/>
  <c r="M23" i="2"/>
  <c r="L23" i="2"/>
  <c r="L30" i="2" s="1"/>
  <c r="K23" i="2"/>
  <c r="K30" i="2" s="1"/>
  <c r="J23" i="2"/>
  <c r="I23" i="2"/>
  <c r="I21" i="2" s="1"/>
  <c r="I30" i="2" s="1"/>
  <c r="H23" i="2"/>
  <c r="H30" i="2" s="1"/>
  <c r="G23" i="2"/>
  <c r="F23" i="2"/>
  <c r="M21" i="2"/>
  <c r="M30" i="2" s="1"/>
  <c r="K21" i="2"/>
  <c r="J21" i="2"/>
  <c r="J30" i="2" s="1"/>
  <c r="G21" i="2"/>
  <c r="G30" i="2" s="1"/>
  <c r="F21" i="2"/>
  <c r="F30" i="2" s="1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<sst xmlns="http://schemas.openxmlformats.org/spreadsheetml/2006/main" count="127" uniqueCount="71">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</sst>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/>
    <xf numFmtId="0" fontId="1" fillId="0" borderId="45" xfId="0" applyFont="1" applyBorder="1"/>
    <xf numFmtId="0" fontId="1" fillId="0" borderId="43" xfId="0" applyFont="1" applyBorder="1"/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9" xfId="0" applyBorder="1"/>
    <xf numFmtId="0" fontId="0" fillId="0" borderId="54" xfId="0" applyBorder="1"/>
    <xf numFmtId="0" fontId="0" fillId="0" borderId="60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3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9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5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horizontal="center" vertical="center"/>
    </xf>
    <xf numFmtId="2" fontId="13" fillId="0" borderId="39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ya/OneDrive/Desktop/&#1088;&#1072;&#1073;&#1086;&#1090;&#1072;/&#1087;&#1088;&#1080;&#1083;&#1086;&#1078;&#1077;&#1085;&#1080;&#1077;%206/&#1060;&#1086;&#1088;&#1084;&#1072;%202%20&#1089;&#1074;&#1086;&#1076;-%20&#1080;&#1102;&#1085;&#110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ya/OneDrive/Desktop/&#1088;&#1072;&#1073;&#1086;&#1090;&#1072;/&#1087;&#1088;&#1080;&#1083;&#1086;&#1078;&#1077;&#1085;&#1080;&#1077;%206/&#1060;&#1086;&#1088;&#1084;&#1072;%203%20&#1089;&#1074;&#1086;&#1076;%20-&#1080;&#1102;&#1085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+"/>
      <sheetName val="ф2+"/>
      <sheetName val="ф3+"/>
      <sheetName val="ф4+"/>
      <sheetName val="ф5+"/>
      <sheetName val="ф6+"/>
      <sheetName val="ф7+"/>
      <sheetName val="ф8+"/>
      <sheetName val="ф9+"/>
      <sheetName val="ф10+"/>
      <sheetName val="ф11+"/>
      <sheetName val="ф12+"/>
      <sheetName val="ф13+"/>
      <sheetName val="ф14+"/>
      <sheetName val="ф15+"/>
      <sheetName val="ф16+"/>
      <sheetName val="ф17+"/>
      <sheetName val="ф18+"/>
      <sheetName val="ф19+"/>
      <sheetName val="ф20+"/>
      <sheetName val="ф21+"/>
      <sheetName val="сочи+"/>
      <sheetName val="Центр.офис +"/>
    </sheetNames>
    <sheetDataSet>
      <sheetData sheetId="0" refreshError="1"/>
      <sheetData sheetId="1">
        <row r="21">
          <cell r="F21">
            <v>1</v>
          </cell>
          <cell r="G21">
            <v>5</v>
          </cell>
          <cell r="J21">
            <v>1</v>
          </cell>
          <cell r="K21">
            <v>5</v>
          </cell>
        </row>
      </sheetData>
      <sheetData sheetId="2">
        <row r="21">
          <cell r="F21">
            <v>0</v>
          </cell>
          <cell r="G21">
            <v>0</v>
          </cell>
          <cell r="J21">
            <v>0</v>
          </cell>
          <cell r="K21">
            <v>0</v>
          </cell>
          <cell r="M21">
            <v>0</v>
          </cell>
        </row>
        <row r="23">
          <cell r="F23">
            <v>1</v>
          </cell>
          <cell r="G23">
            <v>5</v>
          </cell>
          <cell r="H23">
            <v>0</v>
          </cell>
          <cell r="I23">
            <v>0</v>
          </cell>
          <cell r="J23">
            <v>1</v>
          </cell>
          <cell r="K23">
            <v>5</v>
          </cell>
          <cell r="L23">
            <v>1</v>
          </cell>
          <cell r="M23">
            <v>0</v>
          </cell>
          <cell r="N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F21">
            <v>9</v>
          </cell>
          <cell r="G21">
            <v>42.91</v>
          </cell>
          <cell r="J21">
            <v>0</v>
          </cell>
          <cell r="K21">
            <v>0</v>
          </cell>
          <cell r="M21">
            <v>0</v>
          </cell>
        </row>
        <row r="23">
          <cell r="F23">
            <v>2</v>
          </cell>
          <cell r="G23">
            <v>15.56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F21">
            <v>2</v>
          </cell>
          <cell r="G21">
            <v>10</v>
          </cell>
        </row>
      </sheetData>
      <sheetData sheetId="5">
        <row r="21">
          <cell r="F21">
            <v>9</v>
          </cell>
          <cell r="G21">
            <v>31.3</v>
          </cell>
          <cell r="J21">
            <v>4</v>
          </cell>
          <cell r="K21">
            <v>14</v>
          </cell>
          <cell r="M21">
            <v>0</v>
          </cell>
        </row>
        <row r="23">
          <cell r="F23">
            <v>0</v>
          </cell>
          <cell r="G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2</v>
          </cell>
          <cell r="G28">
            <v>1685.54</v>
          </cell>
          <cell r="H28">
            <v>0</v>
          </cell>
          <cell r="I28">
            <v>0</v>
          </cell>
          <cell r="J28">
            <v>1</v>
          </cell>
          <cell r="K28">
            <v>842.77</v>
          </cell>
          <cell r="L28">
            <v>0</v>
          </cell>
          <cell r="M28">
            <v>0</v>
          </cell>
          <cell r="N28">
            <v>1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F21">
            <v>2</v>
          </cell>
          <cell r="G21">
            <v>10</v>
          </cell>
        </row>
        <row r="23">
          <cell r="F23">
            <v>20</v>
          </cell>
          <cell r="G23">
            <v>112.2</v>
          </cell>
          <cell r="H23">
            <v>1</v>
          </cell>
          <cell r="I23">
            <v>5</v>
          </cell>
        </row>
      </sheetData>
      <sheetData sheetId="7">
        <row r="21">
          <cell r="F21">
            <v>35</v>
          </cell>
          <cell r="G21">
            <v>175</v>
          </cell>
          <cell r="J21">
            <v>1</v>
          </cell>
          <cell r="K21">
            <v>5</v>
          </cell>
          <cell r="M21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8">
        <row r="21">
          <cell r="F21">
            <v>50</v>
          </cell>
          <cell r="G21">
            <v>225.76</v>
          </cell>
        </row>
      </sheetData>
      <sheetData sheetId="9">
        <row r="21">
          <cell r="F21">
            <v>22</v>
          </cell>
          <cell r="G21">
            <v>110</v>
          </cell>
          <cell r="J21">
            <v>2</v>
          </cell>
          <cell r="K21">
            <v>10</v>
          </cell>
        </row>
        <row r="23">
          <cell r="F23">
            <v>2</v>
          </cell>
          <cell r="G23">
            <v>10</v>
          </cell>
        </row>
      </sheetData>
      <sheetData sheetId="10">
        <row r="21">
          <cell r="F21">
            <v>2</v>
          </cell>
          <cell r="G21">
            <v>9.5</v>
          </cell>
          <cell r="J21">
            <v>1</v>
          </cell>
          <cell r="K21">
            <v>5.5</v>
          </cell>
          <cell r="M21">
            <v>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11">
        <row r="21">
          <cell r="F21">
            <v>0</v>
          </cell>
          <cell r="G21">
            <v>0</v>
          </cell>
          <cell r="J21">
            <v>0</v>
          </cell>
          <cell r="K21">
            <v>0</v>
          </cell>
          <cell r="M21">
            <v>0</v>
          </cell>
        </row>
        <row r="23">
          <cell r="F23">
            <v>1</v>
          </cell>
          <cell r="G23">
            <v>5</v>
          </cell>
          <cell r="H23">
            <v>0</v>
          </cell>
          <cell r="I23">
            <v>0</v>
          </cell>
          <cell r="J23">
            <v>1</v>
          </cell>
          <cell r="K23">
            <v>5</v>
          </cell>
          <cell r="L23">
            <v>0</v>
          </cell>
          <cell r="M23">
            <v>0</v>
          </cell>
          <cell r="N23">
            <v>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H26">
            <v>0</v>
          </cell>
          <cell r="I26">
            <v>0</v>
          </cell>
          <cell r="L26">
            <v>0</v>
          </cell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12">
        <row r="21">
          <cell r="F21">
            <v>2</v>
          </cell>
          <cell r="G21">
            <v>23.6</v>
          </cell>
          <cell r="J21">
            <v>0</v>
          </cell>
          <cell r="K21">
            <v>0</v>
          </cell>
          <cell r="M21">
            <v>0</v>
          </cell>
        </row>
        <row r="23">
          <cell r="F23">
            <v>2</v>
          </cell>
          <cell r="G23">
            <v>10</v>
          </cell>
          <cell r="H23">
            <v>2</v>
          </cell>
          <cell r="I23">
            <v>10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13">
        <row r="21">
          <cell r="F21">
            <v>86</v>
          </cell>
          <cell r="G21">
            <v>429.7</v>
          </cell>
          <cell r="J21">
            <v>33</v>
          </cell>
          <cell r="K21">
            <v>165</v>
          </cell>
          <cell r="M21">
            <v>5</v>
          </cell>
        </row>
        <row r="23">
          <cell r="F23">
            <v>1</v>
          </cell>
          <cell r="G23">
            <v>5</v>
          </cell>
          <cell r="H23">
            <v>1</v>
          </cell>
          <cell r="I23">
            <v>21.01</v>
          </cell>
          <cell r="J23">
            <v>1</v>
          </cell>
          <cell r="K23">
            <v>5</v>
          </cell>
          <cell r="N23">
            <v>1</v>
          </cell>
        </row>
        <row r="29">
          <cell r="F29">
            <v>2</v>
          </cell>
          <cell r="G29">
            <v>3000</v>
          </cell>
        </row>
      </sheetData>
      <sheetData sheetId="14">
        <row r="21">
          <cell r="F21">
            <v>48</v>
          </cell>
          <cell r="G21">
            <v>235.20000000000002</v>
          </cell>
          <cell r="J21">
            <v>1</v>
          </cell>
          <cell r="K21">
            <v>4.9000000000000004</v>
          </cell>
          <cell r="M21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1</v>
          </cell>
          <cell r="I26">
            <v>27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5">
        <row r="21">
          <cell r="F21">
            <v>12</v>
          </cell>
          <cell r="G21">
            <v>48.839999999999996</v>
          </cell>
          <cell r="J21">
            <v>1</v>
          </cell>
          <cell r="K21">
            <v>5.7</v>
          </cell>
          <cell r="M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</v>
          </cell>
          <cell r="G25">
            <v>3.6</v>
          </cell>
          <cell r="H25">
            <v>1</v>
          </cell>
          <cell r="I25">
            <v>3.6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F21">
            <v>11</v>
          </cell>
          <cell r="G21">
            <v>41.77</v>
          </cell>
          <cell r="J21">
            <v>0</v>
          </cell>
          <cell r="K21">
            <v>0</v>
          </cell>
          <cell r="M21">
            <v>0</v>
          </cell>
        </row>
        <row r="30">
          <cell r="F30">
            <v>11</v>
          </cell>
          <cell r="G30">
            <v>41.77</v>
          </cell>
          <cell r="H30">
            <v>11</v>
          </cell>
          <cell r="I30">
            <v>44.6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>
        <row r="21">
          <cell r="J21">
            <v>0</v>
          </cell>
          <cell r="K21">
            <v>0</v>
          </cell>
          <cell r="M21">
            <v>0</v>
          </cell>
        </row>
        <row r="23">
          <cell r="F23">
            <v>4</v>
          </cell>
          <cell r="G23">
            <v>54.2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18">
        <row r="21">
          <cell r="F21">
            <v>2</v>
          </cell>
          <cell r="G21">
            <v>10</v>
          </cell>
        </row>
      </sheetData>
      <sheetData sheetId="19">
        <row r="21">
          <cell r="F21">
            <v>24</v>
          </cell>
          <cell r="G21">
            <v>101.5</v>
          </cell>
          <cell r="J21">
            <v>8</v>
          </cell>
          <cell r="K21">
            <v>28.24</v>
          </cell>
          <cell r="M21">
            <v>0</v>
          </cell>
        </row>
        <row r="23">
          <cell r="F23">
            <v>3</v>
          </cell>
          <cell r="G23">
            <v>17.399999999999999</v>
          </cell>
          <cell r="H23">
            <v>1</v>
          </cell>
          <cell r="I23">
            <v>3.9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</sheetData>
      <sheetData sheetId="20">
        <row r="21">
          <cell r="F21">
            <v>16</v>
          </cell>
          <cell r="G21">
            <v>83.78</v>
          </cell>
          <cell r="J21">
            <v>4</v>
          </cell>
          <cell r="K21">
            <v>20</v>
          </cell>
        </row>
        <row r="23">
          <cell r="F23">
            <v>1</v>
          </cell>
          <cell r="G23">
            <v>7.8</v>
          </cell>
        </row>
        <row r="28">
          <cell r="F28">
            <v>1</v>
          </cell>
          <cell r="G28">
            <v>620</v>
          </cell>
        </row>
      </sheetData>
      <sheetData sheetId="21">
        <row r="21">
          <cell r="F21">
            <v>0</v>
          </cell>
          <cell r="G21">
            <v>0</v>
          </cell>
          <cell r="J21">
            <v>0</v>
          </cell>
          <cell r="K21">
            <v>0</v>
          </cell>
          <cell r="M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3</v>
          </cell>
          <cell r="G29">
            <v>12036.2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F21">
            <v>1</v>
          </cell>
          <cell r="G21">
            <v>5</v>
          </cell>
          <cell r="J21">
            <v>0</v>
          </cell>
          <cell r="K21">
            <v>0</v>
          </cell>
          <cell r="M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</v>
          </cell>
          <cell r="G25">
            <v>40.07</v>
          </cell>
          <cell r="H25">
            <v>1</v>
          </cell>
          <cell r="I25">
            <v>40.07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3">
          <cell r="H23">
            <v>7</v>
          </cell>
          <cell r="I23">
            <v>100.59</v>
          </cell>
        </row>
        <row r="25">
          <cell r="H25">
            <v>1</v>
          </cell>
          <cell r="I25">
            <v>245.42</v>
          </cell>
        </row>
        <row r="30">
          <cell r="F30">
            <v>0</v>
          </cell>
          <cell r="G30">
            <v>0</v>
          </cell>
          <cell r="H30">
            <v>9</v>
          </cell>
          <cell r="I30">
            <v>353.63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1+"/>
      <sheetName val="ф2+"/>
      <sheetName val="ф3+"/>
      <sheetName val="ф4+"/>
      <sheetName val="ф5+"/>
      <sheetName val="ф6+"/>
      <sheetName val="ф7+"/>
      <sheetName val="ф8+"/>
      <sheetName val="ф9+"/>
      <sheetName val="ф10+"/>
      <sheetName val="ф11+"/>
      <sheetName val="ф12+"/>
      <sheetName val="ф13+"/>
      <sheetName val="ф14+"/>
      <sheetName val="ф15+"/>
      <sheetName val="ф16+"/>
      <sheetName val="ф17+"/>
      <sheetName val="ф18+"/>
      <sheetName val="ф19+"/>
      <sheetName val="ф20+"/>
      <sheetName val="ф21+"/>
      <sheetName val="сочи +"/>
      <sheetName val="Центр.офис +"/>
    </sheetNames>
    <sheetDataSet>
      <sheetData sheetId="0"/>
      <sheetData sheetId="1">
        <row r="16">
          <cell r="I16">
            <v>28</v>
          </cell>
          <cell r="J16">
            <v>117.6</v>
          </cell>
          <cell r="O16">
            <v>71</v>
          </cell>
          <cell r="P16">
            <v>303.45</v>
          </cell>
          <cell r="Q16">
            <v>48</v>
          </cell>
          <cell r="R16">
            <v>159.4</v>
          </cell>
        </row>
        <row r="17">
          <cell r="I17">
            <v>1</v>
          </cell>
          <cell r="J17">
            <v>4.7</v>
          </cell>
          <cell r="L17">
            <v>1</v>
          </cell>
          <cell r="O17">
            <v>43</v>
          </cell>
          <cell r="P17">
            <v>237.52</v>
          </cell>
          <cell r="Q17">
            <v>64</v>
          </cell>
          <cell r="R17">
            <v>306.63</v>
          </cell>
        </row>
        <row r="20">
          <cell r="G20">
            <v>3</v>
          </cell>
          <cell r="H20">
            <v>13</v>
          </cell>
        </row>
        <row r="21">
          <cell r="G21">
            <v>2</v>
          </cell>
          <cell r="H21">
            <v>222.06</v>
          </cell>
        </row>
        <row r="22">
          <cell r="G22">
            <v>8</v>
          </cell>
          <cell r="H22">
            <v>35</v>
          </cell>
          <cell r="Q22">
            <v>1</v>
          </cell>
          <cell r="R22">
            <v>33.39</v>
          </cell>
        </row>
        <row r="23">
          <cell r="G23">
            <v>1</v>
          </cell>
        </row>
      </sheetData>
      <sheetData sheetId="2">
        <row r="16">
          <cell r="O16">
            <v>10</v>
          </cell>
          <cell r="P16">
            <v>49.1</v>
          </cell>
          <cell r="Q16">
            <v>7</v>
          </cell>
          <cell r="R16">
            <v>35</v>
          </cell>
        </row>
        <row r="17">
          <cell r="I17">
            <v>1</v>
          </cell>
          <cell r="J17">
            <v>10.84</v>
          </cell>
          <cell r="K17">
            <v>1</v>
          </cell>
          <cell r="O17">
            <v>17</v>
          </cell>
          <cell r="P17">
            <v>109.01</v>
          </cell>
          <cell r="Q17">
            <v>15</v>
          </cell>
          <cell r="R17">
            <v>179.59200000000001</v>
          </cell>
        </row>
        <row r="19">
          <cell r="Q19">
            <v>1</v>
          </cell>
          <cell r="R19">
            <v>31.88</v>
          </cell>
        </row>
        <row r="21">
          <cell r="Q21">
            <v>1</v>
          </cell>
          <cell r="R21">
            <v>9.8000000000000007</v>
          </cell>
        </row>
        <row r="26">
          <cell r="G26">
            <v>1</v>
          </cell>
          <cell r="H26">
            <v>878.4</v>
          </cell>
        </row>
      </sheetData>
      <sheetData sheetId="3">
        <row r="16">
          <cell r="I16">
            <v>0</v>
          </cell>
          <cell r="J16">
            <v>0</v>
          </cell>
          <cell r="M16">
            <v>0</v>
          </cell>
          <cell r="O16">
            <v>10</v>
          </cell>
          <cell r="P16">
            <v>33.01</v>
          </cell>
          <cell r="Q16">
            <v>4</v>
          </cell>
          <cell r="R16">
            <v>15.65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17</v>
          </cell>
          <cell r="P17">
            <v>82.106999999999999</v>
          </cell>
          <cell r="Q17">
            <v>9</v>
          </cell>
          <cell r="R17">
            <v>54.22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5.6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2</v>
          </cell>
          <cell r="H24">
            <v>2000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4">
        <row r="16">
          <cell r="I16">
            <v>2</v>
          </cell>
          <cell r="J16">
            <v>8.1999999999999993</v>
          </cell>
          <cell r="O16">
            <v>37</v>
          </cell>
          <cell r="P16">
            <v>152.46</v>
          </cell>
          <cell r="Q16">
            <v>18</v>
          </cell>
          <cell r="R16">
            <v>64.69</v>
          </cell>
        </row>
        <row r="17">
          <cell r="I17">
            <v>1</v>
          </cell>
          <cell r="J17">
            <v>11.82</v>
          </cell>
          <cell r="M17">
            <v>1</v>
          </cell>
          <cell r="O17">
            <v>25</v>
          </cell>
          <cell r="P17">
            <v>121.06</v>
          </cell>
          <cell r="Q17">
            <v>5</v>
          </cell>
          <cell r="R17">
            <v>22.72</v>
          </cell>
        </row>
        <row r="18">
          <cell r="G18">
            <v>1</v>
          </cell>
          <cell r="H18">
            <v>5</v>
          </cell>
        </row>
        <row r="19">
          <cell r="G19">
            <v>2</v>
          </cell>
          <cell r="H19">
            <v>33.869999999999997</v>
          </cell>
        </row>
        <row r="29">
          <cell r="G29">
            <v>1</v>
          </cell>
          <cell r="H29">
            <v>296</v>
          </cell>
        </row>
      </sheetData>
      <sheetData sheetId="5">
        <row r="16">
          <cell r="I16">
            <v>3</v>
          </cell>
          <cell r="J16">
            <v>13.98</v>
          </cell>
          <cell r="M16">
            <v>1</v>
          </cell>
          <cell r="O16">
            <v>32</v>
          </cell>
          <cell r="P16">
            <v>135.86000000000001</v>
          </cell>
          <cell r="Q16">
            <v>13</v>
          </cell>
          <cell r="R16">
            <v>57.66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33</v>
          </cell>
          <cell r="P17">
            <v>172.66</v>
          </cell>
          <cell r="Q17">
            <v>25</v>
          </cell>
          <cell r="R17">
            <v>102.52</v>
          </cell>
        </row>
        <row r="18">
          <cell r="G18">
            <v>4</v>
          </cell>
          <cell r="H18">
            <v>38.659999999999968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</v>
          </cell>
          <cell r="P18">
            <v>10.23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1</v>
          </cell>
          <cell r="H24">
            <v>800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6">
        <row r="16">
          <cell r="O16">
            <v>12</v>
          </cell>
          <cell r="P16">
            <v>62.43</v>
          </cell>
          <cell r="Q16">
            <v>24</v>
          </cell>
          <cell r="R16">
            <v>114.6</v>
          </cell>
        </row>
        <row r="17">
          <cell r="I17">
            <v>1</v>
          </cell>
          <cell r="J17">
            <v>13.81</v>
          </cell>
          <cell r="K17">
            <v>1</v>
          </cell>
          <cell r="O17">
            <v>5</v>
          </cell>
          <cell r="P17">
            <v>20.7</v>
          </cell>
          <cell r="Q17">
            <v>29</v>
          </cell>
          <cell r="R17">
            <v>121.7</v>
          </cell>
        </row>
        <row r="19">
          <cell r="Q19">
            <v>1</v>
          </cell>
          <cell r="R19">
            <v>11.8</v>
          </cell>
        </row>
        <row r="21">
          <cell r="G21">
            <v>1</v>
          </cell>
          <cell r="H21">
            <v>76.959999999999994</v>
          </cell>
        </row>
        <row r="23">
          <cell r="G23">
            <v>2</v>
          </cell>
        </row>
      </sheetData>
      <sheetData sheetId="7">
        <row r="16">
          <cell r="I16">
            <v>0</v>
          </cell>
          <cell r="J16">
            <v>0</v>
          </cell>
          <cell r="M16">
            <v>0</v>
          </cell>
          <cell r="O16">
            <v>10</v>
          </cell>
          <cell r="P16">
            <v>46.24</v>
          </cell>
          <cell r="Q16">
            <v>7</v>
          </cell>
          <cell r="R16">
            <v>29.46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22</v>
          </cell>
          <cell r="P17">
            <v>104.16</v>
          </cell>
          <cell r="Q17">
            <v>26</v>
          </cell>
          <cell r="R17">
            <v>113.4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</v>
          </cell>
          <cell r="R19">
            <v>33</v>
          </cell>
        </row>
        <row r="20">
          <cell r="G20">
            <v>1</v>
          </cell>
          <cell r="H20">
            <v>229.24</v>
          </cell>
        </row>
        <row r="21">
          <cell r="G21">
            <v>3</v>
          </cell>
          <cell r="H21">
            <v>648.4</v>
          </cell>
        </row>
      </sheetData>
      <sheetData sheetId="8">
        <row r="16">
          <cell r="I16">
            <v>0</v>
          </cell>
          <cell r="O16">
            <v>23</v>
          </cell>
          <cell r="P16">
            <v>103.85</v>
          </cell>
          <cell r="Q16">
            <v>12</v>
          </cell>
          <cell r="R16">
            <v>54.07</v>
          </cell>
        </row>
        <row r="17">
          <cell r="I17">
            <v>0</v>
          </cell>
          <cell r="O17">
            <v>22</v>
          </cell>
          <cell r="P17">
            <v>118.36</v>
          </cell>
          <cell r="Q17">
            <v>15</v>
          </cell>
          <cell r="R17">
            <v>64.540000000000006</v>
          </cell>
        </row>
        <row r="18">
          <cell r="G18">
            <v>1</v>
          </cell>
          <cell r="H18">
            <v>3</v>
          </cell>
          <cell r="I18">
            <v>0</v>
          </cell>
        </row>
        <row r="19">
          <cell r="G19">
            <v>1</v>
          </cell>
          <cell r="H19">
            <v>4</v>
          </cell>
          <cell r="I19">
            <v>0</v>
          </cell>
          <cell r="O19">
            <v>1</v>
          </cell>
          <cell r="P19">
            <v>4</v>
          </cell>
        </row>
        <row r="21">
          <cell r="G21">
            <v>1</v>
          </cell>
          <cell r="H21">
            <v>130</v>
          </cell>
          <cell r="Q21">
            <v>2</v>
          </cell>
          <cell r="R21">
            <v>61.4</v>
          </cell>
        </row>
      </sheetData>
      <sheetData sheetId="9">
        <row r="16">
          <cell r="I16">
            <v>12</v>
          </cell>
          <cell r="J16">
            <v>60.95</v>
          </cell>
          <cell r="O16">
            <v>53</v>
          </cell>
          <cell r="P16">
            <v>265</v>
          </cell>
          <cell r="Q16">
            <v>40</v>
          </cell>
          <cell r="R16">
            <v>200</v>
          </cell>
        </row>
        <row r="17">
          <cell r="I17">
            <v>5</v>
          </cell>
          <cell r="J17">
            <v>25</v>
          </cell>
          <cell r="K17">
            <v>5</v>
          </cell>
          <cell r="O17">
            <v>48</v>
          </cell>
          <cell r="P17">
            <v>240</v>
          </cell>
          <cell r="Q17">
            <v>40</v>
          </cell>
          <cell r="R17">
            <v>200</v>
          </cell>
        </row>
        <row r="20">
          <cell r="G20">
            <v>3</v>
          </cell>
          <cell r="H20">
            <v>607.23</v>
          </cell>
        </row>
      </sheetData>
      <sheetData sheetId="10">
        <row r="16">
          <cell r="I16">
            <v>6</v>
          </cell>
          <cell r="J16">
            <v>25.9</v>
          </cell>
          <cell r="M16">
            <v>0</v>
          </cell>
          <cell r="O16">
            <v>7</v>
          </cell>
          <cell r="P16">
            <v>26.52</v>
          </cell>
          <cell r="Q16">
            <v>12</v>
          </cell>
          <cell r="R16">
            <v>46.35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</v>
          </cell>
          <cell r="P17">
            <v>41.34</v>
          </cell>
          <cell r="Q17">
            <v>2</v>
          </cell>
          <cell r="R17">
            <v>8.76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4.74</v>
          </cell>
          <cell r="Q19">
            <v>0</v>
          </cell>
          <cell r="R19">
            <v>0</v>
          </cell>
        </row>
        <row r="21">
          <cell r="G21">
            <v>2</v>
          </cell>
          <cell r="H21">
            <v>357.8</v>
          </cell>
        </row>
      </sheetData>
      <sheetData sheetId="11">
        <row r="16">
          <cell r="I16">
            <v>10</v>
          </cell>
          <cell r="J16">
            <v>44.7</v>
          </cell>
          <cell r="M16">
            <v>4</v>
          </cell>
          <cell r="O16">
            <v>46</v>
          </cell>
          <cell r="P16">
            <v>213.85</v>
          </cell>
          <cell r="Q16">
            <v>4</v>
          </cell>
          <cell r="R16">
            <v>13.8</v>
          </cell>
        </row>
        <row r="17">
          <cell r="I17">
            <v>1</v>
          </cell>
          <cell r="J17">
            <v>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36</v>
          </cell>
          <cell r="P17">
            <v>157.66999999999999</v>
          </cell>
          <cell r="Q17">
            <v>6</v>
          </cell>
          <cell r="R17">
            <v>27.14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304.8</v>
          </cell>
          <cell r="I20">
            <v>1</v>
          </cell>
          <cell r="J20">
            <v>304.8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</v>
          </cell>
          <cell r="R20">
            <v>7</v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10</v>
          </cell>
        </row>
        <row r="23"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2">
        <row r="16">
          <cell r="I16">
            <v>2</v>
          </cell>
          <cell r="J16">
            <v>10</v>
          </cell>
          <cell r="O16">
            <v>51</v>
          </cell>
          <cell r="P16">
            <v>237</v>
          </cell>
          <cell r="Q16">
            <v>12</v>
          </cell>
          <cell r="R16">
            <v>51</v>
          </cell>
        </row>
        <row r="17">
          <cell r="I17">
            <v>7</v>
          </cell>
          <cell r="J17">
            <v>35</v>
          </cell>
          <cell r="K17">
            <v>6</v>
          </cell>
          <cell r="N17">
            <v>1</v>
          </cell>
          <cell r="O17">
            <v>53</v>
          </cell>
          <cell r="P17">
            <v>251</v>
          </cell>
          <cell r="Q17">
            <v>7</v>
          </cell>
          <cell r="R17">
            <v>27</v>
          </cell>
        </row>
        <row r="18">
          <cell r="G18">
            <v>1</v>
          </cell>
          <cell r="H18">
            <v>7</v>
          </cell>
          <cell r="O18">
            <v>1</v>
          </cell>
          <cell r="P18">
            <v>7</v>
          </cell>
        </row>
        <row r="19">
          <cell r="O19">
            <v>1</v>
          </cell>
          <cell r="P19">
            <v>4</v>
          </cell>
        </row>
        <row r="21">
          <cell r="G21">
            <v>1</v>
          </cell>
          <cell r="H21">
            <v>48</v>
          </cell>
        </row>
        <row r="23">
          <cell r="G23">
            <v>2</v>
          </cell>
        </row>
      </sheetData>
      <sheetData sheetId="13">
        <row r="16">
          <cell r="I16">
            <v>4</v>
          </cell>
          <cell r="J16">
            <v>16.704999999999991</v>
          </cell>
          <cell r="O16">
            <v>41</v>
          </cell>
          <cell r="P16">
            <v>150.29</v>
          </cell>
          <cell r="Q16">
            <v>11</v>
          </cell>
          <cell r="R16">
            <v>39.17</v>
          </cell>
        </row>
        <row r="17">
          <cell r="O17">
            <v>34</v>
          </cell>
          <cell r="P17">
            <v>134.54</v>
          </cell>
          <cell r="Q17">
            <v>11</v>
          </cell>
          <cell r="R17">
            <v>49.639000000000003</v>
          </cell>
        </row>
        <row r="18">
          <cell r="G18">
            <v>3</v>
          </cell>
          <cell r="H18">
            <v>66.209999999999994</v>
          </cell>
          <cell r="I18">
            <v>1</v>
          </cell>
          <cell r="J18">
            <v>23.2</v>
          </cell>
          <cell r="L18">
            <v>1</v>
          </cell>
        </row>
        <row r="20">
          <cell r="G20">
            <v>2</v>
          </cell>
          <cell r="H20">
            <v>556.29499999999996</v>
          </cell>
          <cell r="I20">
            <v>1</v>
          </cell>
          <cell r="J20">
            <v>56.29</v>
          </cell>
          <cell r="L20">
            <v>1</v>
          </cell>
        </row>
        <row r="21">
          <cell r="G21">
            <v>1</v>
          </cell>
          <cell r="H21">
            <v>55.4</v>
          </cell>
        </row>
      </sheetData>
      <sheetData sheetId="14">
        <row r="16">
          <cell r="I16">
            <v>1</v>
          </cell>
          <cell r="J16">
            <v>4.9000000000000004</v>
          </cell>
          <cell r="M16">
            <v>0</v>
          </cell>
          <cell r="O16">
            <v>34</v>
          </cell>
          <cell r="P16">
            <v>163.53</v>
          </cell>
          <cell r="Q16">
            <v>25</v>
          </cell>
          <cell r="R16">
            <v>85.287999999999997</v>
          </cell>
        </row>
        <row r="17">
          <cell r="I17">
            <v>1</v>
          </cell>
          <cell r="J17">
            <v>7.14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37</v>
          </cell>
          <cell r="P17">
            <v>157.35</v>
          </cell>
          <cell r="Q17">
            <v>23</v>
          </cell>
          <cell r="R17">
            <v>96.432999999999993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5.6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214.2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1</v>
          </cell>
          <cell r="H24">
            <v>2763</v>
          </cell>
          <cell r="I24">
            <v>1</v>
          </cell>
          <cell r="J24">
            <v>2763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1</v>
          </cell>
          <cell r="H26">
            <v>4.9000000000000004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5">
        <row r="16">
          <cell r="I16">
            <v>0</v>
          </cell>
          <cell r="J16">
            <v>0</v>
          </cell>
          <cell r="M16">
            <v>0</v>
          </cell>
          <cell r="O16">
            <v>21</v>
          </cell>
          <cell r="P16">
            <v>77.92</v>
          </cell>
          <cell r="Q16">
            <v>12</v>
          </cell>
          <cell r="R16">
            <v>45.52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</v>
          </cell>
          <cell r="P17">
            <v>65.97</v>
          </cell>
          <cell r="Q17">
            <v>10</v>
          </cell>
          <cell r="R17">
            <v>46.92</v>
          </cell>
        </row>
        <row r="18">
          <cell r="G18">
            <v>1</v>
          </cell>
          <cell r="H18">
            <v>3.1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3.76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155.43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2</v>
          </cell>
          <cell r="H24">
            <v>514.52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6">
        <row r="16">
          <cell r="I16">
            <v>0</v>
          </cell>
          <cell r="J16">
            <v>0</v>
          </cell>
          <cell r="M16">
            <v>0</v>
          </cell>
          <cell r="O16">
            <v>13</v>
          </cell>
          <cell r="P16">
            <v>46.3</v>
          </cell>
          <cell r="Q16">
            <v>1</v>
          </cell>
          <cell r="R16">
            <v>4.1900000000000004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22</v>
          </cell>
          <cell r="P17">
            <v>106.47999999999999</v>
          </cell>
          <cell r="Q17">
            <v>8</v>
          </cell>
          <cell r="R17">
            <v>37.08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55.32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17">
        <row r="16">
          <cell r="I16">
            <v>0</v>
          </cell>
          <cell r="J16">
            <v>0</v>
          </cell>
          <cell r="M16">
            <v>0</v>
          </cell>
          <cell r="O16">
            <v>28</v>
          </cell>
          <cell r="P16">
            <v>109.6</v>
          </cell>
          <cell r="Q16">
            <v>21</v>
          </cell>
          <cell r="R16">
            <v>147.38999999999999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34</v>
          </cell>
          <cell r="P17">
            <v>134.69999999999999</v>
          </cell>
          <cell r="Q17">
            <v>18</v>
          </cell>
          <cell r="R17">
            <v>65.150000000000006</v>
          </cell>
        </row>
        <row r="18">
          <cell r="G18">
            <v>1</v>
          </cell>
          <cell r="H18">
            <v>3.75</v>
          </cell>
          <cell r="O18">
            <v>1</v>
          </cell>
          <cell r="P18">
            <v>3.75</v>
          </cell>
        </row>
        <row r="19">
          <cell r="G19">
            <v>1</v>
          </cell>
          <cell r="H19">
            <v>5.2</v>
          </cell>
          <cell r="O19">
            <v>1</v>
          </cell>
          <cell r="P19">
            <v>5.2</v>
          </cell>
        </row>
        <row r="21">
          <cell r="G21">
            <v>1</v>
          </cell>
          <cell r="H21">
            <v>219.38</v>
          </cell>
          <cell r="O21">
            <v>1</v>
          </cell>
          <cell r="P21">
            <v>89.66</v>
          </cell>
        </row>
        <row r="23">
          <cell r="Q23">
            <v>1</v>
          </cell>
          <cell r="R23">
            <v>3689.2</v>
          </cell>
        </row>
      </sheetData>
      <sheetData sheetId="18">
        <row r="16">
          <cell r="I16">
            <v>5</v>
          </cell>
          <cell r="J16">
            <v>20</v>
          </cell>
          <cell r="O16">
            <v>80</v>
          </cell>
          <cell r="P16">
            <v>355</v>
          </cell>
          <cell r="Q16">
            <v>62</v>
          </cell>
          <cell r="R16">
            <v>310</v>
          </cell>
        </row>
        <row r="17">
          <cell r="I17">
            <v>15</v>
          </cell>
          <cell r="J17">
            <v>74.69</v>
          </cell>
          <cell r="K17">
            <v>8</v>
          </cell>
          <cell r="N17">
            <v>7</v>
          </cell>
          <cell r="O17">
            <v>84</v>
          </cell>
          <cell r="P17">
            <v>425.06</v>
          </cell>
        </row>
        <row r="18">
          <cell r="G18">
            <v>1</v>
          </cell>
          <cell r="H18">
            <v>5</v>
          </cell>
          <cell r="O18">
            <v>1</v>
          </cell>
          <cell r="P18">
            <v>5</v>
          </cell>
        </row>
        <row r="19">
          <cell r="O19">
            <v>4</v>
          </cell>
          <cell r="P19">
            <v>8.9</v>
          </cell>
        </row>
        <row r="21">
          <cell r="G21">
            <v>1</v>
          </cell>
          <cell r="H21">
            <v>157.59</v>
          </cell>
          <cell r="I21">
            <v>1</v>
          </cell>
          <cell r="J21">
            <v>157.9</v>
          </cell>
          <cell r="M21">
            <v>1</v>
          </cell>
        </row>
      </sheetData>
      <sheetData sheetId="19">
        <row r="16">
          <cell r="I16">
            <v>1</v>
          </cell>
          <cell r="J16">
            <v>4.9800000000000004</v>
          </cell>
          <cell r="M16">
            <v>0</v>
          </cell>
          <cell r="O16">
            <v>16</v>
          </cell>
          <cell r="P16">
            <v>58.033000000000001</v>
          </cell>
          <cell r="Q16">
            <v>17</v>
          </cell>
          <cell r="R16">
            <v>60.41</v>
          </cell>
        </row>
        <row r="17">
          <cell r="I17">
            <v>1</v>
          </cell>
          <cell r="J17">
            <v>7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11</v>
          </cell>
          <cell r="P17">
            <v>52</v>
          </cell>
          <cell r="Q17">
            <v>10</v>
          </cell>
          <cell r="R17">
            <v>44.16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2</v>
          </cell>
          <cell r="H19">
            <v>22.5</v>
          </cell>
          <cell r="K19">
            <v>0</v>
          </cell>
          <cell r="M19">
            <v>0</v>
          </cell>
          <cell r="N19">
            <v>0</v>
          </cell>
          <cell r="O19">
            <v>1</v>
          </cell>
          <cell r="P19">
            <v>3.9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114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1</v>
          </cell>
          <cell r="H22">
            <v>2.9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I23">
            <v>1</v>
          </cell>
          <cell r="J23">
            <v>1153.5999999999999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20">
        <row r="16">
          <cell r="O16">
            <v>30</v>
          </cell>
          <cell r="P16">
            <v>139.11000000000001</v>
          </cell>
          <cell r="Q16">
            <v>18</v>
          </cell>
          <cell r="R16">
            <v>70.66</v>
          </cell>
        </row>
        <row r="17">
          <cell r="O17">
            <v>7</v>
          </cell>
          <cell r="P17">
            <v>29.03</v>
          </cell>
          <cell r="Q17">
            <v>3</v>
          </cell>
          <cell r="R17">
            <v>16.440000000000001</v>
          </cell>
        </row>
      </sheetData>
      <sheetData sheetId="21"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</v>
          </cell>
          <cell r="P17">
            <v>212</v>
          </cell>
          <cell r="Q17">
            <v>25</v>
          </cell>
          <cell r="R17">
            <v>100</v>
          </cell>
        </row>
        <row r="20">
          <cell r="G20">
            <v>1</v>
          </cell>
          <cell r="H20">
            <v>155</v>
          </cell>
        </row>
        <row r="23">
          <cell r="G23">
            <v>4</v>
          </cell>
        </row>
      </sheetData>
      <sheetData sheetId="22">
        <row r="16">
          <cell r="G16">
            <v>39</v>
          </cell>
          <cell r="H16">
            <v>195</v>
          </cell>
          <cell r="I16">
            <v>6</v>
          </cell>
          <cell r="J16">
            <v>30</v>
          </cell>
          <cell r="K16">
            <v>3</v>
          </cell>
          <cell r="L16">
            <v>0</v>
          </cell>
          <cell r="M16">
            <v>0</v>
          </cell>
          <cell r="N16">
            <v>3</v>
          </cell>
          <cell r="O16">
            <v>57</v>
          </cell>
          <cell r="P16">
            <v>285</v>
          </cell>
          <cell r="Q16">
            <v>48</v>
          </cell>
          <cell r="R16">
            <v>240</v>
          </cell>
        </row>
        <row r="17">
          <cell r="G17">
            <v>128</v>
          </cell>
          <cell r="H17">
            <v>707.27599999999995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119</v>
          </cell>
          <cell r="P17">
            <v>725.06</v>
          </cell>
          <cell r="Q17">
            <v>122</v>
          </cell>
          <cell r="R17">
            <v>710.149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9</v>
          </cell>
          <cell r="H20">
            <v>429.61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</v>
          </cell>
          <cell r="P20">
            <v>193.69</v>
          </cell>
          <cell r="Q20">
            <v>1</v>
          </cell>
          <cell r="R20">
            <v>5</v>
          </cell>
        </row>
        <row r="21">
          <cell r="G21">
            <v>5</v>
          </cell>
          <cell r="H21">
            <v>769.14</v>
          </cell>
          <cell r="I21">
            <v>4</v>
          </cell>
          <cell r="J21">
            <v>711.14</v>
          </cell>
          <cell r="K21">
            <v>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</v>
          </cell>
          <cell r="R22">
            <v>30.62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</v>
          </cell>
          <cell r="H29">
            <v>2026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  <sheetData sheetId="23">
        <row r="16">
          <cell r="I16">
            <v>0</v>
          </cell>
          <cell r="J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1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1</v>
          </cell>
          <cell r="H22">
            <v>828.5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5"/>
  <sheetViews>
    <sheetView zoomScale="90" zoomScaleNormal="90" workbookViewId="0">
      <selection activeCell="C29" sqref="C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0" t="s">
        <v>67</v>
      </c>
      <c r="C8" s="71"/>
      <c r="D8" s="71"/>
      <c r="E8" s="71"/>
      <c r="F8" s="71"/>
      <c r="G8" s="71"/>
      <c r="H8" s="71"/>
      <c r="I8" s="71"/>
      <c r="J8" s="71"/>
      <c r="K8" s="72"/>
    </row>
    <row r="9" spans="2:17" ht="19.5" customHeight="1" x14ac:dyDescent="0.25">
      <c r="B9" s="73" t="s">
        <v>54</v>
      </c>
      <c r="C9" s="74"/>
      <c r="D9" s="74"/>
      <c r="E9" s="74"/>
      <c r="F9" s="74"/>
      <c r="G9" s="74"/>
      <c r="H9" s="74"/>
      <c r="I9" s="74"/>
      <c r="J9" s="74"/>
      <c r="K9" s="75"/>
    </row>
    <row r="10" spans="2:17" ht="15.75" customHeight="1" x14ac:dyDescent="0.3">
      <c r="B10" s="76" t="s">
        <v>68</v>
      </c>
      <c r="C10" s="77"/>
      <c r="D10" s="77"/>
      <c r="E10" s="77"/>
      <c r="F10" s="77"/>
      <c r="G10" s="77"/>
      <c r="H10" s="77"/>
      <c r="I10" s="77"/>
      <c r="J10" s="77"/>
      <c r="K10" s="78"/>
    </row>
    <row r="11" spans="2:17" ht="18" x14ac:dyDescent="0.25">
      <c r="B11" s="79" t="s">
        <v>15</v>
      </c>
      <c r="C11" s="80"/>
      <c r="D11" s="80"/>
      <c r="E11" s="80"/>
      <c r="F11" s="80"/>
      <c r="G11" s="80"/>
      <c r="H11" s="80"/>
      <c r="I11" s="80"/>
      <c r="J11" s="80"/>
      <c r="K11" s="81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62">
        <v>2021</v>
      </c>
    </row>
    <row r="14" spans="2:17" ht="82.5" customHeight="1" x14ac:dyDescent="0.25">
      <c r="B14" s="82" t="s">
        <v>0</v>
      </c>
      <c r="C14" s="82" t="s">
        <v>1</v>
      </c>
      <c r="D14" s="82"/>
      <c r="E14" s="82" t="s">
        <v>4</v>
      </c>
      <c r="F14" s="82"/>
      <c r="G14" s="82"/>
      <c r="H14" s="82" t="s">
        <v>5</v>
      </c>
      <c r="I14" s="82"/>
      <c r="J14" s="82" t="s">
        <v>6</v>
      </c>
      <c r="K14" s="82"/>
      <c r="L14" s="2"/>
      <c r="M14" s="2"/>
      <c r="N14" s="2"/>
      <c r="O14" s="2"/>
      <c r="P14" s="2"/>
      <c r="Q14" s="3"/>
    </row>
    <row r="15" spans="2:17" ht="70.5" customHeight="1" x14ac:dyDescent="0.25">
      <c r="B15" s="82"/>
      <c r="C15" s="82" t="s">
        <v>2</v>
      </c>
      <c r="D15" s="82" t="s">
        <v>3</v>
      </c>
      <c r="E15" s="82" t="s">
        <v>7</v>
      </c>
      <c r="F15" s="82"/>
      <c r="G15" s="82" t="s">
        <v>10</v>
      </c>
      <c r="H15" s="82" t="s">
        <v>11</v>
      </c>
      <c r="I15" s="82" t="s">
        <v>12</v>
      </c>
      <c r="J15" s="82" t="s">
        <v>13</v>
      </c>
      <c r="K15" s="82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82"/>
      <c r="C16" s="82"/>
      <c r="D16" s="82"/>
      <c r="E16" s="5" t="s">
        <v>8</v>
      </c>
      <c r="F16" s="5" t="s">
        <v>9</v>
      </c>
      <c r="G16" s="82"/>
      <c r="H16" s="82"/>
      <c r="I16" s="82"/>
      <c r="J16" s="82"/>
      <c r="K16" s="82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  <mergeCell ref="J15:J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31"/>
  <sheetViews>
    <sheetView view="pageBreakPreview" topLeftCell="A19" zoomScale="90" zoomScaleNormal="100" zoomScaleSheetLayoutView="90" workbookViewId="0">
      <selection activeCell="H28" sqref="H28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0" t="s">
        <v>65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2:14" ht="18" x14ac:dyDescent="0.25">
      <c r="B10" s="73" t="s">
        <v>64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2:14" ht="18.75" x14ac:dyDescent="0.3">
      <c r="B11" s="89" t="s">
        <v>66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2:14" ht="18" x14ac:dyDescent="0.25">
      <c r="B12" s="92" t="s">
        <v>38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5" t="s">
        <v>70</v>
      </c>
      <c r="N14" s="66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83" t="s">
        <v>16</v>
      </c>
      <c r="C16" s="83" t="s">
        <v>17</v>
      </c>
      <c r="D16" s="83"/>
      <c r="E16" s="95"/>
      <c r="F16" s="96" t="s">
        <v>18</v>
      </c>
      <c r="G16" s="97"/>
      <c r="H16" s="96" t="s">
        <v>21</v>
      </c>
      <c r="I16" s="97"/>
      <c r="J16" s="96" t="s">
        <v>22</v>
      </c>
      <c r="K16" s="98"/>
      <c r="L16" s="98"/>
      <c r="M16" s="98"/>
      <c r="N16" s="97"/>
    </row>
    <row r="17" spans="2:15" x14ac:dyDescent="0.25">
      <c r="B17" s="83"/>
      <c r="C17" s="83"/>
      <c r="D17" s="83"/>
      <c r="E17" s="95"/>
      <c r="F17" s="99" t="s">
        <v>19</v>
      </c>
      <c r="G17" s="84" t="s">
        <v>20</v>
      </c>
      <c r="H17" s="99" t="s">
        <v>19</v>
      </c>
      <c r="I17" s="84" t="s">
        <v>20</v>
      </c>
      <c r="J17" s="99" t="str">
        <f>F17</f>
        <v>количество</v>
      </c>
      <c r="K17" s="83" t="str">
        <f>I17</f>
        <v>объем, м3/час</v>
      </c>
      <c r="L17" s="83" t="s">
        <v>23</v>
      </c>
      <c r="M17" s="83"/>
      <c r="N17" s="84"/>
    </row>
    <row r="18" spans="2:15" ht="42.75" x14ac:dyDescent="0.25">
      <c r="B18" s="83"/>
      <c r="C18" s="83"/>
      <c r="D18" s="83"/>
      <c r="E18" s="95"/>
      <c r="F18" s="99"/>
      <c r="G18" s="84"/>
      <c r="H18" s="99"/>
      <c r="I18" s="84"/>
      <c r="J18" s="99"/>
      <c r="K18" s="83"/>
      <c r="L18" s="25" t="s">
        <v>24</v>
      </c>
      <c r="M18" s="25" t="s">
        <v>25</v>
      </c>
      <c r="N18" s="38" t="s">
        <v>26</v>
      </c>
    </row>
    <row r="19" spans="2:15" x14ac:dyDescent="0.25">
      <c r="B19" s="83"/>
      <c r="C19" s="83">
        <v>1</v>
      </c>
      <c r="D19" s="83"/>
      <c r="E19" s="95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0" t="s">
        <v>27</v>
      </c>
      <c r="D20" s="100"/>
      <c r="E20" s="101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2" t="s">
        <v>28</v>
      </c>
      <c r="D21" s="105" t="s">
        <v>31</v>
      </c>
      <c r="E21" s="34" t="s">
        <v>33</v>
      </c>
      <c r="F21" s="178">
        <f>'[1]ф1+'!F21+'[1]ф2+'!F21+'[1]ф3+'!F21+'[1]ф4+'!F21+'[1]ф5+'!F21+'[1]ф6+'!F21+'[1]ф7+'!F21+'[1]ф8+'!F21+'[1]ф9+'!F21+'[1]ф10+'!F21+'[1]ф11+'!F21+'[1]ф12+'!F21+'[1]ф13+'!F21+'[1]ф14+'!F21+'[1]ф15+'!F21+'[1]ф16+'!F21:F22+'[1]ф17+'!F21+'[1]ф18+'!F21+'[1]ф19+'!F21+'[1]ф20+'!F21+'[1]ф21+'!F21+'[1]сочи+'!F21+'[1]Центр.офис +'!F21:F22-5</f>
        <v>329</v>
      </c>
      <c r="G21" s="178">
        <f>'[1]ф1+'!G21+'[1]ф2+'!G21+'[1]ф3+'!G21+'[1]ф4+'!G21+'[1]ф5+'!G21+'[1]ф6+'!G21+'[1]ф7+'!G21+'[1]ф8+'!G21+'[1]ф9+'!G21+'[1]ф10+'!G21+'[1]ф11+'!G21+'[1]ф12+'!G21+'[1]ф13+'!G21+'[1]ф14+'!G21+'[1]ф15+'!G21+'[1]ф16+'!G21:G22+'[1]ф17+'!G21+'[1]ф18+'!G21+'[1]ф19+'!G21+'[1]ф20+'!G21+'[1]ф21+'!G21+'[1]сочи+'!G21+'[1]Центр.офис +'!G21:G22-4.75+5</f>
        <v>1599.11</v>
      </c>
      <c r="H21" s="178">
        <v>209</v>
      </c>
      <c r="I21" s="178">
        <f>1368.63-I23-I25-I26</f>
        <v>912.04000000000019</v>
      </c>
      <c r="J21" s="178">
        <f>'[1]ф1+'!J21+'[1]ф2+'!J21+'[1]ф3+'!J21+'[1]ф4+'!J21+'[1]ф5+'!J21+'[1]ф6+'!J21+'[1]ф7+'!J21+'[1]ф8+'!J21+'[1]ф9+'!J21+'[1]ф10+'!J21+'[1]ф11+'!J21+'[1]ф12+'!J21+'[1]ф13+'!J21+'[1]ф14+'!J21+'[1]ф15+'!J21+'[1]ф16+'!J21:J22+'[1]ф17+'!J21+'[1]ф18+'!J21+'[1]ф19+'!J21+'[1]ф20+'!J21+'[1]ф21+'!J21+'[1]сочи+'!J21+'[1]Центр.офис +'!J21:J22</f>
        <v>56</v>
      </c>
      <c r="K21" s="178">
        <f>'[1]ф1+'!K21+'[1]ф2+'!K21+'[1]ф3+'!K21+'[1]ф4+'!K21+'[1]ф5+'!K21+'[1]ф6+'!K21+'[1]ф7+'!K21+'[1]ф8+'!K21+'[1]ф9+'!K21+'[1]ф10+'!K21+'[1]ф11+'!K21+'[1]ф12+'!K21+'[1]ф13+'!K21+'[1]ф14+'!K21+'[1]ф15+'!K21+'[1]ф16+'!K21:K22+'[1]ф17+'!K21+'[1]ф18+'!K21+'[1]ф19+'!K21+'[1]ф20+'!K21+'[1]ф21+'!K21+'[1]сочи+'!K21+'[1]Центр.офис +'!K21:K22</f>
        <v>263.34000000000003</v>
      </c>
      <c r="L21" s="178">
        <v>30</v>
      </c>
      <c r="M21" s="178">
        <f>'[1]ф1+'!M21+'[1]ф2+'!M21+'[1]ф3+'!M21+'[1]ф4+'!M21+'[1]ф5+'!M21+'[1]ф6+'!M21+'[1]ф7+'!M21+'[1]ф8+'!M21+'[1]ф9+'!M21+'[1]ф10+'!M21+'[1]ф11+'!M21+'[1]ф12+'!M21+'[1]ф13+'!M21+'[1]ф14+'!M21+'[1]ф15+'!M21+'[1]ф16+'!M21:M22+'[1]ф17+'!M21+'[1]ф18+'!M21+'[1]ф19+'!M21+'[1]ф20+'!M21+'[1]ф21+'!M21+'[1]сочи+'!M21+'[1]Центр.офис +'!M21:M22</f>
        <v>6</v>
      </c>
      <c r="N21" s="178">
        <v>20</v>
      </c>
      <c r="O21" s="58"/>
    </row>
    <row r="22" spans="2:15" ht="32.25" customHeight="1" thickBot="1" x14ac:dyDescent="0.3">
      <c r="B22" s="30">
        <v>3</v>
      </c>
      <c r="C22" s="103"/>
      <c r="D22" s="106"/>
      <c r="E22" s="26" t="s">
        <v>34</v>
      </c>
      <c r="F22" s="179"/>
      <c r="G22" s="179"/>
      <c r="H22" s="179"/>
      <c r="I22" s="179"/>
      <c r="J22" s="179"/>
      <c r="K22" s="179"/>
      <c r="L22" s="179"/>
      <c r="M22" s="179"/>
      <c r="N22" s="179"/>
      <c r="O22" s="59"/>
    </row>
    <row r="23" spans="2:15" ht="24" customHeight="1" x14ac:dyDescent="0.25">
      <c r="B23" s="30">
        <v>4</v>
      </c>
      <c r="C23" s="103"/>
      <c r="D23" s="107" t="s">
        <v>32</v>
      </c>
      <c r="E23" s="35" t="s">
        <v>33</v>
      </c>
      <c r="F23" s="178">
        <f>'[1]ф1+'!F23+'[1]ф2+'!F23+'[1]ф3+'!F23+'[1]ф4+'!F23+'[1]ф5+'!F23+'[1]ф6+'!F23+'[1]ф7+'!F23+'[1]ф8+'!F23+'[1]ф9+'!F23+'[1]ф10+'!F23+'[1]ф11+'!F23+'[1]ф12+'!F23+'[1]ф13+'!F23+'[1]ф14+'!F23+'[1]ф15+'!F23+'[1]ф16+'!F23:F24+'[1]ф17+'!F23+'[1]ф18+'!F23+'[1]ф19+'!F23+'[1]ф20+'!F23+'[1]ф21+'!F23+'[1]сочи+'!F23+'[1]Центр.офис +'!F23:F24</f>
        <v>37</v>
      </c>
      <c r="G23" s="178">
        <f>'[1]ф1+'!G23+'[1]ф2+'!G23+'[1]ф3+'!G23+'[1]ф4+'!G23+'[1]ф5+'!G23+'[1]ф6+'!G23+'[1]ф7+'!G23+'[1]ф8+'!G23+'[1]ф9+'!G23+'[1]ф10+'!G23+'[1]ф11+'!G23+'[1]ф12+'!G23+'[1]ф13+'!G23+'[1]ф14+'!G23+'[1]ф15+'!G23+'[1]ф16+'!G23:G24+'[1]ф17+'!G23+'[1]ф18+'!G23+'[1]ф19+'!G23+'[1]ф20+'!G23+'[1]ф21+'!G23+'[1]сочи+'!G23+'[1]Центр.офис +'!G23:G24</f>
        <v>242.16</v>
      </c>
      <c r="H23" s="178">
        <f>'[1]ф1+'!H23+'[1]ф2+'!H23+'[1]ф3+'!H23+'[1]ф4+'!H23+'[1]ф5+'!H23+'[1]ф6+'!H23+'[1]ф7+'!H23+'[1]ф8+'!H23+'[1]ф9+'!H23+'[1]ф10+'!H23+'[1]ф11+'!H23+'[1]ф12+'!H23+'[1]ф13+'!H23+'[1]ф14+'!H23+'[1]ф15+'!H23+'[1]ф16+'!H23:H24+'[1]ф17+'!H23+'[1]ф18+'!H23+'[1]ф19+'!H23+'[1]ф20+'!H23+'[1]ф21+'!H23+'[1]сочи+'!H23+'[1]Центр.офис +'!H23:H24</f>
        <v>12</v>
      </c>
      <c r="I23" s="178">
        <f>'[1]ф1+'!I23+'[1]ф2+'!I23+'[1]ф3+'!I23+'[1]ф4+'!I23+'[1]ф5+'!I23+'[1]ф6+'!I23+'[1]ф7+'!I23+'[1]ф8+'!I23+'[1]ф9+'!I23+'[1]ф10+'!I23+'[1]ф11+'!I23+'[1]ф12+'!I23+'[1]ф13+'!I23+'[1]ф14+'!I23+'[1]ф15+'!I23+'[1]ф16+'!I23:I24+'[1]ф17+'!I23+'[1]ф18+'!I23+'[1]ф19+'!I23+'[1]ф20+'!I23+'[1]ф21+'!I23+'[1]сочи+'!I23+'[1]Центр.офис +'!I23:I24</f>
        <v>140.5</v>
      </c>
      <c r="J23" s="178">
        <f>'[1]ф1+'!J23+'[1]ф2+'!J23+'[1]ф3+'!J23+'[1]ф4+'!J23+'[1]ф5+'!J23+'[1]ф6+'!J23+'[1]ф7+'!J23+'[1]ф8+'!J23+'[1]ф9+'!J23+'[1]ф10+'!J23+'[1]ф11+'!J23+'[1]ф12+'!J23+'[1]ф13+'!J23+'[1]ф14+'!J23+'[1]ф15+'!J23+'[1]ф16+'!J23:J24+'[1]ф17+'!J23+'[1]ф18+'!J23+'[1]ф19+'!J23+'[1]ф20+'!J23+'[1]ф21+'!J23+'[1]сочи+'!J23+'[1]Центр.офис +'!J23:J24</f>
        <v>3</v>
      </c>
      <c r="K23" s="178">
        <f>'[1]ф1+'!K23+'[1]ф2+'!K23+'[1]ф3+'!K23+'[1]ф4+'!K23+'[1]ф5+'!K23+'[1]ф6+'!K23+'[1]ф7+'!K23+'[1]ф8+'!K23+'[1]ф9+'!K23+'[1]ф10+'!K23+'[1]ф11+'!K23+'[1]ф12+'!K23+'[1]ф13+'!K23+'[1]ф14+'!K23+'[1]ф15+'!K23+'[1]ф16+'!K23:K24+'[1]ф17+'!K23+'[1]ф18+'!K23+'[1]ф19+'!K23+'[1]ф20+'!K23+'[1]ф21+'!K23+'[1]сочи+'!K23+'[1]Центр.офис +'!K23:K24</f>
        <v>15</v>
      </c>
      <c r="L23" s="178">
        <f>'[1]ф1+'!L23+'[1]ф2+'!L23+'[1]ф3+'!L23+'[1]ф4+'!L23+'[1]ф5+'!L23+'[1]ф6+'!L23+'[1]ф7+'!L23+'[1]ф8+'!L23+'[1]ф9+'!L23+'[1]ф10+'!L23+'[1]ф11+'!L23+'[1]ф12+'!L23+'[1]ф13+'!L23+'[1]ф14+'!L23+'[1]ф15+'!L23+'[1]ф16+'!L23:L24+'[1]ф17+'!L23+'[1]ф18+'!L23+'[1]ф19+'!L23+'[1]ф20+'!L23+'[1]ф21+'!L23+'[1]сочи+'!L23+'[1]Центр.офис +'!L23:L24</f>
        <v>1</v>
      </c>
      <c r="M23" s="178">
        <f>'[1]ф1+'!M23+'[1]ф2+'!M23+'[1]ф3+'!M23+'[1]ф4+'!M23+'[1]ф5+'!M23+'[1]ф6+'!M23+'[1]ф7+'!M23+'[1]ф8+'!M23+'[1]ф9+'!M23+'[1]ф10+'!M23+'[1]ф11+'!M23+'[1]ф12+'!M23+'[1]ф13+'!M23+'[1]ф14+'!M23+'[1]ф15+'!M23+'[1]ф16+'!M23:M24+'[1]ф17+'!M23+'[1]ф18+'!M23+'[1]ф19+'!M23+'[1]ф20+'!M23+'[1]ф21+'!M23+'[1]сочи+'!M23+'[1]Центр.офис +'!M23:M24</f>
        <v>0</v>
      </c>
      <c r="N23" s="178">
        <f>'[1]ф1+'!N23+'[1]ф2+'!N23+'[1]ф3+'!N23+'[1]ф4+'!N23+'[1]ф5+'!N23+'[1]ф6+'!N23+'[1]ф7+'!N23+'[1]ф8+'!N23+'[1]ф9+'!N23+'[1]ф10+'!N23+'[1]ф11+'!N23+'[1]ф12+'!N23+'[1]ф13+'!N23+'[1]ф14+'!N23+'[1]ф15+'!N23+'[1]ф16+'!N23:N24+'[1]ф17+'!N23+'[1]ф18+'!N23+'[1]ф19+'!N23+'[1]ф20+'!N23+'[1]ф21+'!N23+'[1]сочи+'!N23+'[1]Центр.офис +'!N23:N24</f>
        <v>2</v>
      </c>
      <c r="O23" s="59"/>
    </row>
    <row r="24" spans="2:15" ht="36.75" customHeight="1" thickBot="1" x14ac:dyDescent="0.3">
      <c r="B24" s="31">
        <v>5</v>
      </c>
      <c r="C24" s="104"/>
      <c r="D24" s="108"/>
      <c r="E24" s="36" t="s">
        <v>34</v>
      </c>
      <c r="F24" s="179"/>
      <c r="G24" s="179"/>
      <c r="H24" s="179"/>
      <c r="I24" s="179"/>
      <c r="J24" s="179"/>
      <c r="K24" s="179"/>
      <c r="L24" s="179"/>
      <c r="M24" s="179"/>
      <c r="N24" s="179"/>
      <c r="O24" s="60"/>
    </row>
    <row r="25" spans="2:15" ht="36.75" customHeight="1" thickBot="1" x14ac:dyDescent="0.3">
      <c r="B25" s="29">
        <v>6</v>
      </c>
      <c r="C25" s="102" t="s">
        <v>29</v>
      </c>
      <c r="D25" s="32" t="s">
        <v>31</v>
      </c>
      <c r="E25" s="56" t="s">
        <v>34</v>
      </c>
      <c r="F25" s="180">
        <f>'[1]ф1+'!F25+'[1]ф2+'!F25+'[1]ф3+'!F25+'[1]ф4+'!F25+'[1]ф5+'!F25+'[1]ф6+'!F25+'[1]ф7+'!F25+'[1]ф8+'!F25+'[1]ф9+'!F25+'[1]ф10+'!F25+'[1]ф11+'!F25+'[1]ф12+'!F25+'[1]ф13+'!F25+'[1]ф14+'!F25+'[1]ф15+'!F25+'[1]ф16+'!F25:F26+'[1]ф17+'!F25+'[1]ф18+'!F25+'[1]ф19+'!F25+'[1]ф20+'!F25+'[1]ф21+'!F25+'[1]сочи+'!F25+'[1]Центр.офис +'!F25:F26</f>
        <v>2</v>
      </c>
      <c r="G25" s="180">
        <f>'[1]ф1+'!G25+'[1]ф2+'!G25+'[1]ф3+'!G25+'[1]ф4+'!G25+'[1]ф5+'!G25+'[1]ф6+'!G25+'[1]ф7+'!G25+'[1]ф8+'!G25+'[1]ф9+'!G25+'[1]ф10+'!G25+'[1]ф11+'!G25+'[1]ф12+'!G25+'[1]ф13+'!G25+'[1]ф14+'!G25+'[1]ф15+'!G25+'[1]ф16+'!G25:G26+'[1]ф17+'!G25+'[1]ф18+'!G25+'[1]ф19+'!G25+'[1]ф20+'!G25+'[1]ф21+'!G25+'[1]сочи+'!G25+'[1]Центр.офис +'!G25:G26</f>
        <v>43.67</v>
      </c>
      <c r="H25" s="180">
        <f>'[1]ф1+'!H25+'[1]ф2+'!H25+'[1]ф3+'!H25+'[1]ф4+'!H25+'[1]ф5+'!H25+'[1]ф6+'!H25+'[1]ф7+'!H25+'[1]ф8+'!H25+'[1]ф9+'!H25+'[1]ф10+'!H25+'[1]ф11+'!H25+'[1]ф12+'!H25+'[1]ф13+'!H25+'[1]ф14+'!H25+'[1]ф15+'!H25+'[1]ф16+'!H25:H26+'[1]ф17+'!H25+'[1]ф18+'!H25+'[1]ф19+'!H25+'[1]ф20+'!H25+'[1]ф21+'!H25+'[1]сочи+'!H25+'[1]Центр.офис +'!H25:H26</f>
        <v>3</v>
      </c>
      <c r="I25" s="180">
        <f>'[1]ф1+'!I25+'[1]ф2+'!I25+'[1]ф3+'!I25+'[1]ф4+'!I25+'[1]ф5+'!I25+'[1]ф6+'!I25+'[1]ф7+'!I25+'[1]ф8+'!I25+'[1]ф9+'!I25+'[1]ф10+'!I25+'[1]ф11+'!I25+'[1]ф12+'!I25+'[1]ф13+'!I25+'[1]ф14+'!I25+'[1]ф15+'!I25+'[1]ф16+'!I25:I26+'[1]ф17+'!I25+'[1]ф18+'!I25+'[1]ф19+'!I25+'[1]ф20+'!I25+'[1]ф21+'!I25+'[1]сочи+'!I25+'[1]Центр.офис +'!I25:I26</f>
        <v>289.08999999999997</v>
      </c>
      <c r="J25" s="180">
        <f>'[1]ф1+'!J25+'[1]ф2+'!J25+'[1]ф3+'!J25+'[1]ф4+'!J25+'[1]ф5+'!J25+'[1]ф6+'!J25+'[1]ф7+'!J25+'[1]ф8+'!J25+'[1]ф9+'!J25+'[1]ф10+'!J25+'[1]ф11+'!J25+'[1]ф12+'!J25+'[1]ф13+'!J25+'[1]ф14+'!J25+'[1]ф15+'!J25+'[1]ф16+'!J25:J26+'[1]ф17+'!J25+'[1]ф18+'!J25+'[1]ф19+'!J25+'[1]ф20+'!J25+'[1]ф21+'!J25+'[1]сочи+'!J25+'[1]Центр.офис +'!J25:J26</f>
        <v>0</v>
      </c>
      <c r="K25" s="180">
        <f>'[1]ф1+'!K25+'[1]ф2+'!K25+'[1]ф3+'!K25+'[1]ф4+'!K25+'[1]ф5+'!K25+'[1]ф6+'!K25+'[1]ф7+'!K25+'[1]ф8+'!K25+'[1]ф9+'!K25+'[1]ф10+'!K25+'[1]ф11+'!K25+'[1]ф12+'!K25+'[1]ф13+'!K25+'[1]ф14+'!K25+'[1]ф15+'!K25+'[1]ф16+'!K25:K26+'[1]ф17+'!K25+'[1]ф18+'!K25+'[1]ф19+'!K25+'[1]ф20+'!K25+'[1]ф21+'!K25+'[1]сочи+'!K25+'[1]Центр.офис +'!K25:K26</f>
        <v>0</v>
      </c>
      <c r="L25" s="180">
        <f>'[1]ф1+'!L25+'[1]ф2+'!L25+'[1]ф3+'!L25+'[1]ф4+'!L25+'[1]ф5+'!L25+'[1]ф6+'!L25+'[1]ф7+'!L25+'[1]ф8+'!L25+'[1]ф9+'!L25+'[1]ф10+'!L25+'[1]ф11+'!L25+'[1]ф12+'!L25+'[1]ф13+'!L25+'[1]ф14+'!L25+'[1]ф15+'!L25+'[1]ф16+'!L25:L26+'[1]ф17+'!L25+'[1]ф18+'!L25+'[1]ф19+'!L25+'[1]ф20+'!L25+'[1]ф21+'!L25+'[1]сочи+'!L25+'[1]Центр.офис +'!L25:L26</f>
        <v>0</v>
      </c>
      <c r="M25" s="180">
        <f>'[1]ф1+'!M25+'[1]ф2+'!M25+'[1]ф3+'!M25+'[1]ф4+'!M25+'[1]ф5+'!M25+'[1]ф6+'!M25+'[1]ф7+'!M25+'[1]ф8+'!M25+'[1]ф9+'!M25+'[1]ф10+'!M25+'[1]ф11+'!M25+'[1]ф12+'!M25+'[1]ф13+'!M25+'[1]ф14+'!M25+'[1]ф15+'!M25+'[1]ф16+'!M25:M26+'[1]ф17+'!M25+'[1]ф18+'!M25+'[1]ф19+'!M25+'[1]ф20+'!M25+'[1]ф21+'!M25+'[1]сочи+'!M25+'[1]Центр.офис +'!M25:M26</f>
        <v>0</v>
      </c>
      <c r="N25" s="180">
        <f>'[1]ф1+'!N25+'[1]ф2+'!N25+'[1]ф3+'!N25+'[1]ф4+'!N25+'[1]ф5+'!N25+'[1]ф6+'!N25+'[1]ф7+'!N25+'[1]ф8+'!N25+'[1]ф9+'!N25+'[1]ф10+'!N25+'[1]ф11+'!N25+'[1]ф12+'!N25+'[1]ф13+'!N25+'[1]ф14+'!N25+'[1]ф15+'!N25+'[1]ф16+'!N25:N26+'[1]ф17+'!N25+'[1]ф18+'!N25+'[1]ф19+'!N25+'[1]ф20+'!N25+'[1]ф21+'!N25+'[1]сочи+'!N25+'[1]Центр.офис +'!N25:N26</f>
        <v>0</v>
      </c>
    </row>
    <row r="26" spans="2:15" ht="36.75" customHeight="1" thickBot="1" x14ac:dyDescent="0.3">
      <c r="B26" s="31">
        <v>7</v>
      </c>
      <c r="C26" s="104"/>
      <c r="D26" s="33" t="s">
        <v>32</v>
      </c>
      <c r="E26" s="57" t="s">
        <v>34</v>
      </c>
      <c r="F26" s="180">
        <f>'[1]ф1+'!F26+'[1]ф2+'!F26+'[1]ф3+'!F26+'[1]ф4+'!F26+'[1]ф5+'!F26+'[1]ф6+'!F26+'[1]ф7+'!F26+'[1]ф8+'!F26+'[1]ф9+'!F26+'[1]ф10+'!F26+'[1]ф11+'!F26+'[1]ф12+'!F26+'[1]ф13+'!F26+'[1]ф14+'!F26+'[1]ф15+'!F26+'[1]ф16+'!F26:F27+'[1]ф17+'!F26+'[1]ф18+'!F26+'[1]ф19+'!F26+'[1]ф20+'!F26+'[1]ф21+'!F26+'[1]сочи+'!F26+'[1]Центр.офис +'!F26:F27</f>
        <v>0</v>
      </c>
      <c r="G26" s="180">
        <f>'[1]ф1+'!G26+'[1]ф2+'!G26+'[1]ф3+'!G26+'[1]ф4+'!G26+'[1]ф5+'!G26+'[1]ф6+'!G26+'[1]ф7+'!G26+'[1]ф8+'!G26+'[1]ф9+'!G26+'[1]ф10+'!G26+'[1]ф11+'!G26+'[1]ф12+'!G26+'[1]ф13+'!G26+'[1]ф14+'!G26+'[1]ф15+'!G26+'[1]ф16+'!G26:G27+'[1]ф17+'!G26+'[1]ф18+'!G26+'[1]ф19+'!G26+'[1]ф20+'!G26+'[1]ф21+'!G26+'[1]сочи+'!G26+'[1]Центр.офис +'!G26:G27</f>
        <v>0</v>
      </c>
      <c r="H26" s="180">
        <f>'[1]ф1+'!H26+'[1]ф2+'!H26+'[1]ф3+'!H26+'[1]ф4+'!H26+'[1]ф5+'!H26+'[1]ф6+'!H26+'[1]ф7+'!H26+'[1]ф8+'!H26+'[1]ф9+'!H26+'[1]ф10+'!H26+'[1]ф11+'!H26+'[1]ф12+'!H26+'[1]ф13+'!H26+'[1]ф14+'!H26+'[1]ф15+'!H26+'[1]ф16+'!H26:H27+'[1]ф17+'!H26+'[1]ф18+'!H26+'[1]ф19+'!H26+'[1]ф20+'!H26+'[1]ф21+'!H26+'[1]сочи+'!H26+'[1]Центр.офис +'!H26:H27</f>
        <v>1</v>
      </c>
      <c r="I26" s="180">
        <f>'[1]ф1+'!I26+'[1]ф2+'!I26+'[1]ф3+'!I26+'[1]ф4+'!I26+'[1]ф5+'!I26+'[1]ф6+'!I26+'[1]ф7+'!I26+'[1]ф8+'!I26+'[1]ф9+'!I26+'[1]ф10+'!I26+'[1]ф11+'!I26+'[1]ф12+'!I26+'[1]ф13+'!I26+'[1]ф14+'!I26+'[1]ф15+'!I26+'[1]ф16+'!I26:I27+'[1]ф17+'!I26+'[1]ф18+'!I26+'[1]ф19+'!I26+'[1]ф20+'!I26+'[1]ф21+'!I26+'[1]сочи+'!I26+'[1]Центр.офис +'!I26:I27</f>
        <v>27</v>
      </c>
      <c r="J26" s="180">
        <f>'[1]ф1+'!J26+'[1]ф2+'!J26+'[1]ф3+'!J26+'[1]ф4+'!J26+'[1]ф5+'!J26+'[1]ф6+'!J26+'[1]ф7+'!J26+'[1]ф8+'!J26+'[1]ф9+'!J26+'[1]ф10+'!J26+'[1]ф11+'!J26+'[1]ф12+'!J26+'[1]ф13+'!J26+'[1]ф14+'!J26+'[1]ф15+'!J26+'[1]ф16+'!J26:J27+'[1]ф17+'!J26+'[1]ф18+'!J26+'[1]ф19+'!J26+'[1]ф20+'!J26+'[1]ф21+'!J26+'[1]сочи+'!J26+'[1]Центр.офис +'!J26:J27</f>
        <v>0</v>
      </c>
      <c r="K26" s="180">
        <f>'[1]ф1+'!K26+'[1]ф2+'!K26+'[1]ф3+'!K26+'[1]ф4+'!K26+'[1]ф5+'!K26+'[1]ф6+'!K26+'[1]ф7+'!K26+'[1]ф8+'!K26+'[1]ф9+'!K26+'[1]ф10+'!K26+'[1]ф11+'!K26+'[1]ф12+'!K26+'[1]ф13+'!K26+'[1]ф14+'!K26+'[1]ф15+'!K26+'[1]ф16+'!K26:K27+'[1]ф17+'!K26+'[1]ф18+'!K26+'[1]ф19+'!K26+'[1]ф20+'!K26+'[1]ф21+'!K26+'[1]сочи+'!K26+'[1]Центр.офис +'!K26:K27</f>
        <v>0</v>
      </c>
      <c r="L26" s="180">
        <f>'[1]ф1+'!L26+'[1]ф2+'!L26+'[1]ф3+'!L26+'[1]ф4+'!L26+'[1]ф5+'!L26+'[1]ф6+'!L26+'[1]ф7+'!L26+'[1]ф8+'!L26+'[1]ф9+'!L26+'[1]ф10+'!L26+'[1]ф11+'!L26+'[1]ф12+'!L26+'[1]ф13+'!L26+'[1]ф14+'!L26+'[1]ф15+'!L26+'[1]ф16+'!L26:L27+'[1]ф17+'!L26+'[1]ф18+'!L26+'[1]ф19+'!L26+'[1]ф20+'!L26+'[1]ф21+'!L26+'[1]сочи+'!L26+'[1]Центр.офис +'!L26:L27</f>
        <v>0</v>
      </c>
      <c r="M26" s="180">
        <f>'[1]ф1+'!M26+'[1]ф2+'!M26+'[1]ф3+'!M26+'[1]ф4+'!M26+'[1]ф5+'!M26+'[1]ф6+'!M26+'[1]ф7+'!M26+'[1]ф8+'!M26+'[1]ф9+'!M26+'[1]ф10+'!M26+'[1]ф11+'!M26+'[1]ф12+'!M26+'[1]ф13+'!M26+'[1]ф14+'!M26+'[1]ф15+'!M26+'[1]ф16+'!M26:M27+'[1]ф17+'!M26+'[1]ф18+'!M26+'[1]ф19+'!M26+'[1]ф20+'!M26+'[1]ф21+'!M26+'[1]сочи+'!M26+'[1]Центр.офис +'!M26:M27</f>
        <v>0</v>
      </c>
      <c r="N26" s="180">
        <f>'[1]ф1+'!N26+'[1]ф2+'!N26+'[1]ф3+'!N26+'[1]ф4+'!N26+'[1]ф5+'!N26+'[1]ф6+'!N26+'[1]ф7+'!N26+'[1]ф8+'!N26+'[1]ф9+'!N26+'[1]ф10+'!N26+'[1]ф11+'!N26+'[1]ф12+'!N26+'[1]ф13+'!N26+'[1]ф14+'!N26+'[1]ф15+'!N26+'[1]ф16+'!N26:N27+'[1]ф17+'!N26+'[1]ф18+'!N26+'[1]ф19+'!N26+'[1]ф20+'!N26+'[1]ф21+'!N26+'[1]сочи+'!N26+'[1]Центр.офис +'!N26:N27</f>
        <v>0</v>
      </c>
    </row>
    <row r="27" spans="2:15" ht="36.75" customHeight="1" thickBot="1" x14ac:dyDescent="0.3">
      <c r="B27" s="29">
        <v>8</v>
      </c>
      <c r="C27" s="102" t="s">
        <v>30</v>
      </c>
      <c r="D27" s="32" t="s">
        <v>31</v>
      </c>
      <c r="E27" s="56" t="s">
        <v>34</v>
      </c>
      <c r="F27" s="180">
        <f>'[1]ф1+'!F27+'[1]ф2+'!F27+'[1]ф3+'!F27+'[1]ф4+'!F27+'[1]ф5+'!F27+'[1]ф6+'!F27+'[1]ф7+'!F27+'[1]ф8+'!F27+'[1]ф9+'!F27+'[1]ф10+'!F27+'[1]ф11+'!F27+'[1]ф12+'!F27+'[1]ф13+'!F27+'[1]ф14+'!F27+'[1]ф15+'!F27+'[1]ф16+'!F27:F28+'[1]ф17+'!F27+'[1]ф18+'!F27+'[1]ф19+'!F27+'[1]ф20+'!F27+'[1]ф21+'!F27+'[1]сочи+'!F27+'[1]Центр.офис +'!F27:F28</f>
        <v>0</v>
      </c>
      <c r="G27" s="180">
        <f>'[1]ф1+'!G27+'[1]ф2+'!G27+'[1]ф3+'!G27+'[1]ф4+'!G27+'[1]ф5+'!G27+'[1]ф6+'!G27+'[1]ф7+'!G27+'[1]ф8+'!G27+'[1]ф9+'!G27+'[1]ф10+'!G27+'[1]ф11+'!G27+'[1]ф12+'!G27+'[1]ф13+'!G27+'[1]ф14+'!G27+'[1]ф15+'!G27+'[1]ф16+'!G27:G28+'[1]ф17+'!G27+'[1]ф18+'!G27+'[1]ф19+'!G27+'[1]ф20+'!G27+'[1]ф21+'!G27+'[1]сочи+'!G27+'[1]Центр.офис +'!G27:G28</f>
        <v>0</v>
      </c>
      <c r="H27" s="180">
        <f>'[1]ф1+'!H27+'[1]ф2+'!H27+'[1]ф3+'!H27+'[1]ф4+'!H27+'[1]ф5+'!H27+'[1]ф6+'!H27+'[1]ф7+'!H27+'[1]ф8+'!H27+'[1]ф9+'!H27+'[1]ф10+'!H27+'[1]ф11+'!H27+'[1]ф12+'!H27+'[1]ф13+'!H27+'[1]ф14+'!H27+'[1]ф15+'!H27+'[1]ф16+'!H27:H28+'[1]ф17+'!H27+'[1]ф18+'!H27+'[1]ф19+'!H27+'[1]ф20+'!H27+'[1]ф21+'!H27+'[1]сочи+'!H27+'[1]Центр.офис +'!H27:H28</f>
        <v>0</v>
      </c>
      <c r="I27" s="180">
        <f>'[1]ф1+'!I27+'[1]ф2+'!I27+'[1]ф3+'!I27+'[1]ф4+'!I27+'[1]ф5+'!I27+'[1]ф6+'!I27+'[1]ф7+'!I27+'[1]ф8+'!I27+'[1]ф9+'!I27+'[1]ф10+'!I27+'[1]ф11+'!I27+'[1]ф12+'!I27+'[1]ф13+'!I27+'[1]ф14+'!I27+'[1]ф15+'!I27+'[1]ф16+'!I27:I28+'[1]ф17+'!I27+'[1]ф18+'!I27+'[1]ф19+'!I27+'[1]ф20+'!I27+'[1]ф21+'!I27+'[1]сочи+'!I27+'[1]Центр.офис +'!I27:I28</f>
        <v>0</v>
      </c>
      <c r="J27" s="180">
        <f>'[1]ф1+'!J27+'[1]ф2+'!J27+'[1]ф3+'!J27+'[1]ф4+'!J27+'[1]ф5+'!J27+'[1]ф6+'!J27+'[1]ф7+'!J27+'[1]ф8+'!J27+'[1]ф9+'!J27+'[1]ф10+'!J27+'[1]ф11+'!J27+'[1]ф12+'!J27+'[1]ф13+'!J27+'[1]ф14+'!J27+'[1]ф15+'!J27+'[1]ф16+'!J27:J28+'[1]ф17+'!J27+'[1]ф18+'!J27+'[1]ф19+'!J27+'[1]ф20+'!J27+'[1]ф21+'!J27+'[1]сочи+'!J27+'[1]Центр.офис +'!J27:J28</f>
        <v>0</v>
      </c>
      <c r="K27" s="180">
        <f>'[1]ф1+'!K27+'[1]ф2+'!K27+'[1]ф3+'!K27+'[1]ф4+'!K27+'[1]ф5+'!K27+'[1]ф6+'!K27+'[1]ф7+'!K27+'[1]ф8+'!K27+'[1]ф9+'!K27+'[1]ф10+'!K27+'[1]ф11+'!K27+'[1]ф12+'!K27+'[1]ф13+'!K27+'[1]ф14+'!K27+'[1]ф15+'!K27+'[1]ф16+'!K27:K28+'[1]ф17+'!K27+'[1]ф18+'!K27+'[1]ф19+'!K27+'[1]ф20+'!K27+'[1]ф21+'!K27+'[1]сочи+'!K27+'[1]Центр.офис +'!K27:K28</f>
        <v>0</v>
      </c>
      <c r="L27" s="180">
        <f>'[1]ф1+'!L27+'[1]ф2+'!L27+'[1]ф3+'!L27+'[1]ф4+'!L27+'[1]ф5+'!L27+'[1]ф6+'!L27+'[1]ф7+'!L27+'[1]ф8+'!L27+'[1]ф9+'!L27+'[1]ф10+'!L27+'[1]ф11+'!L27+'[1]ф12+'!L27+'[1]ф13+'!L27+'[1]ф14+'!L27+'[1]ф15+'!L27+'[1]ф16+'!L27:L28+'[1]ф17+'!L27+'[1]ф18+'!L27+'[1]ф19+'!L27+'[1]ф20+'!L27+'[1]ф21+'!L27+'[1]сочи+'!L27+'[1]Центр.офис +'!L27:L28</f>
        <v>0</v>
      </c>
      <c r="M27" s="180">
        <f>'[1]ф1+'!M27+'[1]ф2+'!M27+'[1]ф3+'!M27+'[1]ф4+'!M27+'[1]ф5+'!M27+'[1]ф6+'!M27+'[1]ф7+'!M27+'[1]ф8+'!M27+'[1]ф9+'!M27+'[1]ф10+'!M27+'[1]ф11+'!M27+'[1]ф12+'!M27+'[1]ф13+'!M27+'[1]ф14+'!M27+'[1]ф15+'!M27+'[1]ф16+'!M27:M28+'[1]ф17+'!M27+'[1]ф18+'!M27+'[1]ф19+'!M27+'[1]ф20+'!M27+'[1]ф21+'!M27+'[1]сочи+'!M27+'[1]Центр.офис +'!M27:M28</f>
        <v>0</v>
      </c>
      <c r="N27" s="180">
        <f>'[1]ф1+'!N27+'[1]ф2+'!N27+'[1]ф3+'!N27+'[1]ф4+'!N27+'[1]ф5+'!N27+'[1]ф6+'!N27+'[1]ф7+'!N27+'[1]ф8+'!N27+'[1]ф9+'!N27+'[1]ф10+'!N27+'[1]ф11+'!N27+'[1]ф12+'!N27+'[1]ф13+'!N27+'[1]ф14+'!N27+'[1]ф15+'!N27+'[1]ф16+'!N27:N28+'[1]ф17+'!N27+'[1]ф18+'!N27+'[1]ф19+'!N27+'[1]ф20+'!N27+'[1]ф21+'!N27+'[1]сочи+'!N27+'[1]Центр.офис +'!N27:N28</f>
        <v>0</v>
      </c>
    </row>
    <row r="28" spans="2:15" ht="36.75" customHeight="1" thickBot="1" x14ac:dyDescent="0.3">
      <c r="B28" s="31">
        <v>9</v>
      </c>
      <c r="C28" s="104"/>
      <c r="D28" s="33" t="s">
        <v>32</v>
      </c>
      <c r="E28" s="57" t="s">
        <v>34</v>
      </c>
      <c r="F28" s="180">
        <f>'[1]ф1+'!F28+'[1]ф2+'!F28+'[1]ф3+'!F28+'[1]ф4+'!F28+'[1]ф5+'!F28+'[1]ф6+'!F28+'[1]ф7+'!F28+'[1]ф8+'!F28+'[1]ф9+'!F28+'[1]ф10+'!F28+'[1]ф11+'!F28+'[1]ф12+'!F28+'[1]ф13+'!F28+'[1]ф14+'!F28+'[1]ф15+'!F28+'[1]ф16+'!F28:F29+'[1]ф17+'!F28+'[1]ф18+'!F28+'[1]ф19+'!F28+'[1]ф20+'!F28+'[1]ф21+'!F28+'[1]сочи+'!F28+'[1]Центр.офис +'!F28:F29</f>
        <v>7</v>
      </c>
      <c r="G28" s="180">
        <f>'[1]ф1+'!G28+'[1]ф2+'!G28+'[1]ф3+'!G28+'[1]ф4+'!G28+'[1]ф5+'!G28+'[1]ф6+'!G28+'[1]ф7+'!G28+'[1]ф8+'!G28+'[1]ф9+'!G28+'[1]ф10+'!G28+'[1]ф11+'!G28+'[1]ф12+'!G28+'[1]ф13+'!G28+'[1]ф14+'!G28+'[1]ф15+'!G28+'[1]ф16+'!G28:G29+'[1]ф17+'!G28+'[1]ф18+'!G28+'[1]ф19+'!G28+'[1]ф20+'!G28+'[1]ф21+'!G28+'[1]сочи+'!G28+'[1]Центр.офис +'!G28:G29</f>
        <v>2305.54</v>
      </c>
      <c r="H28" s="180">
        <f>'[1]ф1+'!H28+'[1]ф2+'!H28+'[1]ф3+'!H28+'[1]ф4+'!H28+'[1]ф5+'!H28+'[1]ф6+'!H28+'[1]ф7+'!H28+'[1]ф8+'!H28+'[1]ф9+'!H28+'[1]ф10+'!H28+'[1]ф11+'!H28+'[1]ф12+'!H28+'[1]ф13+'!H28+'[1]ф14+'!H28+'[1]ф15+'!H28+'[1]ф16+'!H28:H29+'[1]ф17+'!H28+'[1]ф18+'!H28+'[1]ф19+'!H28+'[1]ф20+'!H28+'[1]ф21+'!H28+'[1]сочи+'!H28+'[1]Центр.офис +'!H28:H29</f>
        <v>0</v>
      </c>
      <c r="I28" s="180">
        <f>'[1]ф1+'!I28+'[1]ф2+'!I28+'[1]ф3+'!I28+'[1]ф4+'!I28+'[1]ф5+'!I28+'[1]ф6+'!I28+'[1]ф7+'!I28+'[1]ф8+'!I28+'[1]ф9+'!I28+'[1]ф10+'!I28+'[1]ф11+'!I28+'[1]ф12+'!I28+'[1]ф13+'!I28+'[1]ф14+'!I28+'[1]ф15+'!I28+'[1]ф16+'!I28:I29+'[1]ф17+'!I28+'[1]ф18+'!I28+'[1]ф19+'!I28+'[1]ф20+'!I28+'[1]ф21+'!I28+'[1]сочи+'!I28+'[1]Центр.офис +'!I28:I29</f>
        <v>0</v>
      </c>
      <c r="J28" s="180">
        <f>'[1]ф1+'!J28+'[1]ф2+'!J28+'[1]ф3+'!J28+'[1]ф4+'!J28+'[1]ф5+'!J28+'[1]ф6+'!J28+'[1]ф7+'!J28+'[1]ф8+'!J28+'[1]ф9+'!J28+'[1]ф10+'!J28+'[1]ф11+'!J28+'[1]ф12+'!J28+'[1]ф13+'!J28+'[1]ф14+'!J28+'[1]ф15+'!J28+'[1]ф16+'!J28:J29+'[1]ф17+'!J28+'[1]ф18+'!J28+'[1]ф19+'!J28+'[1]ф20+'!J28+'[1]ф21+'!J28+'[1]сочи+'!J28+'[1]Центр.офис +'!J28:J29</f>
        <v>1</v>
      </c>
      <c r="K28" s="180">
        <f>'[1]ф1+'!K28+'[1]ф2+'!K28+'[1]ф3+'!K28+'[1]ф4+'!K28+'[1]ф5+'!K28+'[1]ф6+'!K28+'[1]ф7+'!K28+'[1]ф8+'!K28+'[1]ф9+'!K28+'[1]ф10+'!K28+'[1]ф11+'!K28+'[1]ф12+'!K28+'[1]ф13+'!K28+'[1]ф14+'!K28+'[1]ф15+'!K28+'[1]ф16+'!K28:K29+'[1]ф17+'!K28+'[1]ф18+'!K28+'[1]ф19+'!K28+'[1]ф20+'!K28+'[1]ф21+'!K28+'[1]сочи+'!K28+'[1]Центр.офис +'!K28:K29</f>
        <v>842.77</v>
      </c>
      <c r="L28" s="180">
        <f>'[1]ф1+'!L28+'[1]ф2+'!L28+'[1]ф3+'!L28+'[1]ф4+'!L28+'[1]ф5+'!L28+'[1]ф6+'!L28+'[1]ф7+'!L28+'[1]ф8+'!L28+'[1]ф9+'!L28+'[1]ф10+'!L28+'[1]ф11+'!L28+'[1]ф12+'!L28+'[1]ф13+'!L28+'[1]ф14+'!L28+'[1]ф15+'!L28+'[1]ф16+'!L28:L29+'[1]ф17+'!L28+'[1]ф18+'!L28+'[1]ф19+'!L28+'[1]ф20+'!L28+'[1]ф21+'!L28+'[1]сочи+'!L28+'[1]Центр.офис +'!L28:L29</f>
        <v>0</v>
      </c>
      <c r="M28" s="180">
        <f>'[1]ф1+'!M28+'[1]ф2+'!M28+'[1]ф3+'!M28+'[1]ф4+'!M28+'[1]ф5+'!M28+'[1]ф6+'!M28+'[1]ф7+'!M28+'[1]ф8+'!M28+'[1]ф9+'!M28+'[1]ф10+'!M28+'[1]ф11+'!M28+'[1]ф12+'!M28+'[1]ф13+'!M28+'[1]ф14+'!M28+'[1]ф15+'!M28+'[1]ф16+'!M28:M29+'[1]ф17+'!M28+'[1]ф18+'!M28+'[1]ф19+'!M28+'[1]ф20+'!M28+'[1]ф21+'!M28+'[1]сочи+'!M28+'[1]Центр.офис +'!M28:M29</f>
        <v>0</v>
      </c>
      <c r="N28" s="180">
        <f>'[1]ф1+'!N28+'[1]ф2+'!N28+'[1]ф3+'!N28+'[1]ф4+'!N28+'[1]ф5+'!N28+'[1]ф6+'!N28+'[1]ф7+'!N28+'[1]ф8+'!N28+'[1]ф9+'!N28+'[1]ф10+'!N28+'[1]ф11+'!N28+'[1]ф12+'!N28+'[1]ф13+'!N28+'[1]ф14+'!N28+'[1]ф15+'!N28+'[1]ф16+'!N28:N29+'[1]ф17+'!N28+'[1]ф18+'!N28+'[1]ф19+'!N28+'[1]ф20+'!N28+'[1]ф21+'!N28+'[1]сочи+'!N28+'[1]Центр.офис +'!N28:N29</f>
        <v>1</v>
      </c>
    </row>
    <row r="29" spans="2:15" s="67" customFormat="1" ht="24" customHeight="1" thickBot="1" x14ac:dyDescent="0.3">
      <c r="B29" s="61">
        <v>10</v>
      </c>
      <c r="C29" s="109" t="s">
        <v>35</v>
      </c>
      <c r="D29" s="109"/>
      <c r="E29" s="110"/>
      <c r="F29" s="180">
        <f>'[1]ф1+'!F29+'[1]ф2+'!F29+'[1]ф3+'!F29+'[1]ф4+'!F29+'[1]ф5+'!F29+'[1]ф6+'!F29+'[1]ф7+'!F29+'[1]ф8+'!F29+'[1]ф9+'!F29+'[1]ф10+'!F29+'[1]ф11+'!F29+'[1]ф12+'!F29+'[1]ф13+'!F29+'[1]ф14+'!F29+'[1]ф15+'!F29+'[1]ф16+'!F29:F30+'[1]ф17+'!F29+'[1]ф18+'!F29+'[1]ф19+'!F29+'[1]ф20+'!F29+'[1]ф21+'!F29+'[1]сочи+'!F29+'[1]Центр.офис +'!F29:F30</f>
        <v>5</v>
      </c>
      <c r="G29" s="180">
        <f>'[1]ф1+'!G29+'[1]ф2+'!G29+'[1]ф3+'!G29+'[1]ф4+'!G29+'[1]ф5+'!G29+'[1]ф6+'!G29+'[1]ф7+'!G29+'[1]ф8+'!G29+'[1]ф9+'!G29+'[1]ф10+'!G29+'[1]ф11+'!G29+'[1]ф12+'!G29+'[1]ф13+'!G29+'[1]ф14+'!G29+'[1]ф15+'!G29+'[1]ф16+'!G29:G30+'[1]ф17+'!G29+'[1]ф18+'!G29+'[1]ф19+'!G29+'[1]ф20+'!G29+'[1]ф21+'!G29+'[1]сочи+'!G29+'[1]Центр.офис +'!G29:G30</f>
        <v>15036.2</v>
      </c>
      <c r="H29" s="180">
        <f>'[1]ф1+'!H29+'[1]ф2+'!H29+'[1]ф3+'!H29+'[1]ф4+'!H29+'[1]ф5+'!H29+'[1]ф6+'!H29+'[1]ф7+'!H29+'[1]ф8+'!H29+'[1]ф9+'!H29+'[1]ф10+'!H29+'[1]ф11+'!H29+'[1]ф12+'!H29+'[1]ф13+'!H29+'[1]ф14+'!H29+'[1]ф15+'!H29+'[1]ф16+'!H29:H30+'[1]ф17+'!H29+'[1]ф18+'!H29+'[1]ф19+'!H29+'[1]ф20+'!H29+'[1]ф21+'!H29+'[1]сочи+'!H29+'[1]Центр.офис +'!H29:H30</f>
        <v>0</v>
      </c>
      <c r="I29" s="180">
        <f>'[1]ф1+'!I29+'[1]ф2+'!I29+'[1]ф3+'!I29+'[1]ф4+'!I29+'[1]ф5+'!I29+'[1]ф6+'!I29+'[1]ф7+'!I29+'[1]ф8+'!I29+'[1]ф9+'!I29+'[1]ф10+'!I29+'[1]ф11+'!I29+'[1]ф12+'!I29+'[1]ф13+'!I29+'[1]ф14+'!I29+'[1]ф15+'!I29+'[1]ф16+'!I29:I30+'[1]ф17+'!I29+'[1]ф18+'!I29+'[1]ф19+'!I29+'[1]ф20+'!I29+'[1]ф21+'!I29+'[1]сочи+'!I29+'[1]Центр.офис +'!I29:I30</f>
        <v>0</v>
      </c>
      <c r="J29" s="180">
        <f>'[1]ф1+'!J29+'[1]ф2+'!J29+'[1]ф3+'!J29+'[1]ф4+'!J29+'[1]ф5+'!J29+'[1]ф6+'!J29+'[1]ф7+'!J29+'[1]ф8+'!J29+'[1]ф9+'!J29+'[1]ф10+'!J29+'[1]ф11+'!J29+'[1]ф12+'!J29+'[1]ф13+'!J29+'[1]ф14+'!J29+'[1]ф15+'!J29+'[1]ф16+'!J29:J30+'[1]ф17+'!J29+'[1]ф18+'!J29+'[1]ф19+'!J29+'[1]ф20+'!J29+'[1]ф21+'!J29+'[1]сочи+'!J29+'[1]Центр.офис +'!J29:J30</f>
        <v>0</v>
      </c>
      <c r="K29" s="180">
        <f>'[1]ф1+'!K29+'[1]ф2+'!K29+'[1]ф3+'!K29+'[1]ф4+'!K29+'[1]ф5+'!K29+'[1]ф6+'!K29+'[1]ф7+'!K29+'[1]ф8+'!K29+'[1]ф9+'!K29+'[1]ф10+'!K29+'[1]ф11+'!K29+'[1]ф12+'!K29+'[1]ф13+'!K29+'[1]ф14+'!K29+'[1]ф15+'!K29+'[1]ф16+'!K29:K30+'[1]ф17+'!K29+'[1]ф18+'!K29+'[1]ф19+'!K29+'[1]ф20+'!K29+'[1]ф21+'!K29+'[1]сочи+'!K29+'[1]Центр.офис +'!K29:K30</f>
        <v>0</v>
      </c>
      <c r="L29" s="180">
        <f>'[1]ф1+'!L29+'[1]ф2+'!L29+'[1]ф3+'!L29+'[1]ф4+'!L29+'[1]ф5+'!L29+'[1]ф6+'!L29+'[1]ф7+'!L29+'[1]ф8+'!L29+'[1]ф9+'!L29+'[1]ф10+'!L29+'[1]ф11+'!L29+'[1]ф12+'!L29+'[1]ф13+'!L29+'[1]ф14+'!L29+'[1]ф15+'!L29+'[1]ф16+'!L29:L30+'[1]ф17+'!L29+'[1]ф18+'!L29+'[1]ф19+'!L29+'[1]ф20+'!L29+'[1]ф21+'!L29+'[1]сочи+'!L29+'[1]Центр.офис +'!L29:L30</f>
        <v>0</v>
      </c>
      <c r="M29" s="180">
        <f>'[1]ф1+'!M29+'[1]ф2+'!M29+'[1]ф3+'!M29+'[1]ф4+'!M29+'[1]ф5+'!M29+'[1]ф6+'!M29+'[1]ф7+'!M29+'[1]ф8+'!M29+'[1]ф9+'!M29+'[1]ф10+'!M29+'[1]ф11+'!M29+'[1]ф12+'!M29+'[1]ф13+'!M29+'[1]ф14+'!M29+'[1]ф15+'!M29+'[1]ф16+'!M29:M30+'[1]ф17+'!M29+'[1]ф18+'!M29+'[1]ф19+'!M29+'[1]ф20+'!M29+'[1]ф21+'!M29+'[1]сочи+'!M29+'[1]Центр.офис +'!M29:M30</f>
        <v>0</v>
      </c>
      <c r="N29" s="180">
        <f>'[1]ф1+'!N29+'[1]ф2+'!N29+'[1]ф3+'!N29+'[1]ф4+'!N29+'[1]ф5+'!N29+'[1]ф6+'!N29+'[1]ф7+'!N29+'[1]ф8+'!N29+'[1]ф9+'!N29+'[1]ф10+'!N29+'[1]ф11+'!N29+'[1]ф12+'!N29+'[1]ф13+'!N29+'[1]ф14+'!N29+'[1]ф15+'!N29+'[1]ф16+'!N29:N30+'[1]ф17+'!N29+'[1]ф18+'!N29+'[1]ф19+'!N29+'[1]ф20+'!N29+'[1]ф21+'!N29+'[1]сочи+'!N29+'[1]Центр.офис +'!N29:N30</f>
        <v>0</v>
      </c>
    </row>
    <row r="30" spans="2:15" s="67" customFormat="1" ht="26.25" customHeight="1" thickBot="1" x14ac:dyDescent="0.3">
      <c r="B30" s="41">
        <v>11</v>
      </c>
      <c r="C30" s="111" t="s">
        <v>36</v>
      </c>
      <c r="D30" s="111"/>
      <c r="E30" s="112"/>
      <c r="F30" s="180">
        <f>SUM(F21:F29)</f>
        <v>380</v>
      </c>
      <c r="G30" s="180">
        <f t="shared" ref="G30:N30" si="0">SUM(G21:G29)</f>
        <v>19226.68</v>
      </c>
      <c r="H30" s="180">
        <f t="shared" si="0"/>
        <v>225</v>
      </c>
      <c r="I30" s="180">
        <f t="shared" si="0"/>
        <v>1368.63</v>
      </c>
      <c r="J30" s="180">
        <f t="shared" si="0"/>
        <v>60</v>
      </c>
      <c r="K30" s="180">
        <f t="shared" si="0"/>
        <v>1121.1100000000001</v>
      </c>
      <c r="L30" s="180">
        <f t="shared" si="0"/>
        <v>31</v>
      </c>
      <c r="M30" s="180">
        <f t="shared" si="0"/>
        <v>6</v>
      </c>
      <c r="N30" s="180">
        <f t="shared" si="0"/>
        <v>23</v>
      </c>
    </row>
    <row r="31" spans="2:15" ht="23.25" customHeight="1" thickBot="1" x14ac:dyDescent="0.3">
      <c r="B31" s="41">
        <v>12</v>
      </c>
      <c r="C31" s="113" t="s">
        <v>37</v>
      </c>
      <c r="D31" s="113"/>
      <c r="E31" s="114"/>
      <c r="F31" s="42"/>
      <c r="G31" s="43"/>
      <c r="H31" s="42"/>
      <c r="I31" s="43"/>
      <c r="J31" s="42"/>
      <c r="K31" s="44"/>
      <c r="L31" s="44"/>
      <c r="M31" s="44"/>
      <c r="N31" s="43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34"/>
  <sheetViews>
    <sheetView tabSelected="1" view="pageBreakPreview" topLeftCell="A27" zoomScale="75" zoomScaleNormal="75" zoomScaleSheetLayoutView="75" workbookViewId="0">
      <selection activeCell="J27" sqref="J27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1" t="s">
        <v>69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</row>
    <row r="9" spans="3:18" ht="22.5" customHeight="1" x14ac:dyDescent="0.25">
      <c r="C9" s="134" t="s">
        <v>53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3:18" ht="22.5" customHeight="1" x14ac:dyDescent="0.3">
      <c r="C10" s="165" t="s">
        <v>66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2"/>
      <c r="Q10" s="12"/>
      <c r="R10" s="13"/>
    </row>
    <row r="11" spans="3:18" ht="16.5" customHeight="1" x14ac:dyDescent="0.25">
      <c r="C11" s="167" t="s">
        <v>38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3" t="s">
        <v>70</v>
      </c>
      <c r="R13" s="64">
        <v>2021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37" t="s">
        <v>16</v>
      </c>
      <c r="D15" s="139" t="s">
        <v>17</v>
      </c>
      <c r="E15" s="140"/>
      <c r="F15" s="141"/>
      <c r="G15" s="148" t="s">
        <v>43</v>
      </c>
      <c r="H15" s="149"/>
      <c r="I15" s="150" t="s">
        <v>44</v>
      </c>
      <c r="J15" s="151"/>
      <c r="K15" s="151"/>
      <c r="L15" s="151"/>
      <c r="M15" s="151"/>
      <c r="N15" s="152"/>
      <c r="O15" s="149" t="s">
        <v>45</v>
      </c>
      <c r="P15" s="153"/>
      <c r="Q15" s="148" t="s">
        <v>46</v>
      </c>
      <c r="R15" s="153"/>
    </row>
    <row r="16" spans="3:18" ht="15" customHeight="1" x14ac:dyDescent="0.25">
      <c r="C16" s="138"/>
      <c r="D16" s="142"/>
      <c r="E16" s="143"/>
      <c r="F16" s="144"/>
      <c r="G16" s="115" t="s">
        <v>19</v>
      </c>
      <c r="H16" s="154" t="s">
        <v>20</v>
      </c>
      <c r="I16" s="162" t="s">
        <v>19</v>
      </c>
      <c r="J16" s="177" t="s">
        <v>20</v>
      </c>
      <c r="K16" s="163" t="s">
        <v>42</v>
      </c>
      <c r="L16" s="163"/>
      <c r="M16" s="163"/>
      <c r="N16" s="164"/>
      <c r="O16" s="174" t="s">
        <v>19</v>
      </c>
      <c r="P16" s="157" t="s">
        <v>20</v>
      </c>
      <c r="Q16" s="115" t="s">
        <v>19</v>
      </c>
      <c r="R16" s="157" t="s">
        <v>20</v>
      </c>
    </row>
    <row r="17" spans="2:18" ht="15" customHeight="1" x14ac:dyDescent="0.25">
      <c r="C17" s="138"/>
      <c r="D17" s="142"/>
      <c r="E17" s="143"/>
      <c r="F17" s="144"/>
      <c r="G17" s="116"/>
      <c r="H17" s="155"/>
      <c r="I17" s="162"/>
      <c r="J17" s="177"/>
      <c r="K17" s="83" t="s">
        <v>41</v>
      </c>
      <c r="L17" s="160" t="s">
        <v>26</v>
      </c>
      <c r="M17" s="160"/>
      <c r="N17" s="161"/>
      <c r="O17" s="175"/>
      <c r="P17" s="158"/>
      <c r="Q17" s="116"/>
      <c r="R17" s="158"/>
    </row>
    <row r="18" spans="2:18" ht="87" customHeight="1" x14ac:dyDescent="0.25">
      <c r="C18" s="138"/>
      <c r="D18" s="145"/>
      <c r="E18" s="146"/>
      <c r="F18" s="147"/>
      <c r="G18" s="117"/>
      <c r="H18" s="156"/>
      <c r="I18" s="162"/>
      <c r="J18" s="177"/>
      <c r="K18" s="83"/>
      <c r="L18" s="22" t="s">
        <v>39</v>
      </c>
      <c r="M18" s="22" t="s">
        <v>63</v>
      </c>
      <c r="N18" s="38" t="s">
        <v>40</v>
      </c>
      <c r="O18" s="176"/>
      <c r="P18" s="159"/>
      <c r="Q18" s="117"/>
      <c r="R18" s="159"/>
    </row>
    <row r="19" spans="2:18" s="7" customFormat="1" ht="15.75" thickBot="1" x14ac:dyDescent="0.3">
      <c r="C19" s="138"/>
      <c r="D19" s="169">
        <v>1</v>
      </c>
      <c r="E19" s="170"/>
      <c r="F19" s="171"/>
      <c r="G19" s="45">
        <v>2</v>
      </c>
      <c r="H19" s="23">
        <v>3</v>
      </c>
      <c r="I19" s="46">
        <v>4</v>
      </c>
      <c r="J19" s="47">
        <v>5</v>
      </c>
      <c r="K19" s="47">
        <v>6</v>
      </c>
      <c r="L19" s="47">
        <v>7</v>
      </c>
      <c r="M19" s="47">
        <v>8</v>
      </c>
      <c r="N19" s="48">
        <v>9</v>
      </c>
      <c r="O19" s="24">
        <v>10</v>
      </c>
      <c r="P19" s="49">
        <v>11</v>
      </c>
      <c r="Q19" s="45">
        <v>12</v>
      </c>
      <c r="R19" s="49">
        <v>13</v>
      </c>
    </row>
    <row r="20" spans="2:18" ht="29.25" customHeight="1" thickBot="1" x14ac:dyDescent="0.3">
      <c r="C20" s="29">
        <v>1</v>
      </c>
      <c r="D20" s="118" t="s">
        <v>28</v>
      </c>
      <c r="E20" s="121" t="s">
        <v>31</v>
      </c>
      <c r="F20" s="68" t="s">
        <v>33</v>
      </c>
      <c r="G20" s="181">
        <f>989+'[2]сочи +'!G16</f>
        <v>1028</v>
      </c>
      <c r="H20" s="181">
        <f>4916-203+'[2]сочи +'!H16</f>
        <v>4908</v>
      </c>
      <c r="I20" s="181">
        <f>'[2]ф1+'!I16+'[2]ф2+'!I16+'[2]ф3+'!I16+'[2]ф4+'!I16+'[2]ф5+'!I16+'[2]ф6+'!I16+'[2]ф7+'!I16+'[2]ф8+'!I16+'[2]ф9+'!I16+'[2]ф10+'!I16+'[2]ф11+'!I16+'[2]ф12+'!I16+'[2]ф13+'!I16+'[2]ф14+'!I16+'[2]ф15+'!I16+'[2]ф16+'!I16+'[2]ф17+'!I16+'[2]ф18+'!I16+'[2]ф19+'!I16+'[2]ф20+'!I16+'[2]ф21+'!I16+'[2]сочи +'!I16+'[2]Центр.офис +'!I16</f>
        <v>80</v>
      </c>
      <c r="J20" s="181">
        <f>'[2]ф1+'!J16+'[2]ф2+'!J16+'[2]ф3+'!J16+'[2]ф4+'!J16+'[2]ф5+'!J16+'[2]ф6+'!J16+'[2]ф7+'!J16+'[2]ф8+'!J16+'[2]ф9+'!J16+'[2]ф10+'!J16+'[2]ф11+'!J16+'[2]ф12+'!J16+'[2]ф13+'!J16+'[2]ф14+'!J16+'[2]ф15+'!J16+'[2]ф16+'!J16+'[2]ф17+'!J16+'[2]ф18+'!J16+'[2]ф19+'!J16+'[2]ф20+'!J16+'[2]ф21+'!J16+'[2]сочи +'!J16+'[2]Центр.офис +'!J16</f>
        <v>357.91500000000002</v>
      </c>
      <c r="K20" s="181">
        <f>40+'[2]сочи +'!K16</f>
        <v>43</v>
      </c>
      <c r="L20" s="181">
        <f>5+'[2]сочи +'!L16</f>
        <v>5</v>
      </c>
      <c r="M20" s="181">
        <f>'[2]ф1+'!M16+'[2]ф2+'!M16+'[2]ф3+'!M16+'[2]ф4+'!M16+'[2]ф5+'!M16+'[2]ф6+'!M16+'[2]ф7+'!M16+'[2]ф8+'!M16+'[2]ф9+'!M16+'[2]ф10+'!M16+'[2]ф11+'!M16+'[2]ф12+'!M16+'[2]ф13+'!M16+'[2]ф14+'!M16+'[2]ф15+'!M16+'[2]ф16+'!M16+'[2]ф17+'!M16+'[2]ф18+'!M16+'[2]ф19+'!M16+'[2]ф20+'!M16+'[2]ф21+'!M16+'[2]сочи +'!M16+'[2]Центр.офис +'!M16</f>
        <v>5</v>
      </c>
      <c r="N20" s="181">
        <f>24+'[2]сочи +'!N16</f>
        <v>27</v>
      </c>
      <c r="O20" s="181">
        <f>'[2]ф1+'!O16+'[2]ф2+'!O16+'[2]ф3+'!O16+'[2]ф4+'!O16+'[2]ф5+'!O16+'[2]ф6+'!O16+'[2]ф7+'!O16+'[2]ф8+'!O16+'[2]ф9+'!O16+'[2]ф10+'!O16+'[2]ф11+'!O16+'[2]ф12+'!O16+'[2]ф13+'!O16+'[2]ф14+'!O16+'[2]ф15+'!O16+'[2]ф16+'!O16+'[2]ф17+'!O16+'[2]ф18+'!O16+'[2]ф19+'!O16+'[2]ф20+'!O16+'[2]ф21+'!O16+'[2]сочи +'!O16+'[2]Центр.офис +'!O16</f>
        <v>682</v>
      </c>
      <c r="P20" s="181">
        <f>'[2]ф1+'!P16+'[2]ф2+'!P16+'[2]ф3+'!P16+'[2]ф4+'!P16+'[2]ф5+'!P16+'[2]ф6+'!P16+'[2]ф7+'!P16+'[2]ф8+'!P16+'[2]ф9+'!P16+'[2]ф10+'!P16+'[2]ф11+'!P16+'[2]ф12+'!P16+'[2]ф13+'!P16+'[2]ф14+'!P16+'[2]ф15+'!P16+'[2]ф16+'!P16+'[2]ф17+'!P16+'[2]ф18+'!P16+'[2]ф19+'!P16+'[2]ф20+'!P16+'[2]ф21+'!P16+'[2]сочи +'!P16+'[2]Центр.офис +'!P16</f>
        <v>3013.5529999999999</v>
      </c>
      <c r="Q20" s="181">
        <f>'[2]ф1+'!Q16+'[2]ф2+'!Q16+'[2]ф3+'!Q16+'[2]ф4+'!Q16+'[2]ф5+'!Q16+'[2]ф6+'!Q16+'[2]ф7+'!Q16+'[2]ф8+'!Q16+'[2]ф9+'!Q16+'[2]ф10+'!Q16+'[2]ф11+'!Q16+'[2]ф12+'!Q16+'[2]ф13+'!Q16+'[2]ф14+'!Q16+'[2]ф15+'!Q16+'[2]ф16+'!Q16+'[2]ф17+'!Q16+'[2]ф18+'!Q16+'[2]ф19+'!Q16+'[2]ф20+'!Q16+'[2]ф21+'!Q16+'[2]сочи +'!Q16+'[2]Центр.офис +'!Q16</f>
        <v>416</v>
      </c>
      <c r="R20" s="181">
        <f>'[2]ф1+'!R16+'[2]ф2+'!R16+'[2]ф3+'!R16+'[2]ф4+'!R16+'[2]ф5+'!R16+'[2]ф6+'!R16+'[2]ф7+'!R16+'[2]ф8+'!R16+'[2]ф9+'!R16+'[2]ф10+'!R16+'[2]ф11+'!R16+'[2]ф12+'!R16+'[2]ф13+'!R16+'[2]ф14+'!R16+'[2]ф15+'!R16+'[2]ф16+'!R16+'[2]ф17+'!R16+'[2]ф18+'!R16+'[2]ф19+'!R16+'[2]ф20+'!R16+'[2]ф21+'!R16+'[2]сочи +'!R16+'[2]Центр.офис +'!R16</f>
        <v>1844.308</v>
      </c>
    </row>
    <row r="21" spans="2:18" ht="29.25" customHeight="1" thickBot="1" x14ac:dyDescent="0.3">
      <c r="C21" s="30">
        <v>2</v>
      </c>
      <c r="D21" s="119"/>
      <c r="E21" s="122"/>
      <c r="F21" s="50" t="s">
        <v>34</v>
      </c>
      <c r="G21" s="181">
        <f>821-50+10+'[2]сочи +'!G17</f>
        <v>909</v>
      </c>
      <c r="H21" s="181">
        <f>4456-197+'[2]сочи +'!H17</f>
        <v>4966.2759999999998</v>
      </c>
      <c r="I21" s="181">
        <f>'[2]ф1+'!I17+'[2]ф2+'!I17+'[2]ф3+'!I17+'[2]ф4+'!I17+'[2]ф5+'!I17+'[2]ф6+'!I17+'[2]ф7+'!I17+'[2]ф8+'!I17+'[2]ф9+'!I17+'[2]ф10+'!I17+'[2]ф11+'!I17+'[2]ф12+'!I17+'[2]ф13+'!I17+'[2]ф14+'!I17+'[2]ф15+'!I17+'[2]ф16+'!I17+'[2]ф17+'!I17+'[2]ф18+'!I17+'[2]ф19+'!I17+'[2]ф20+'!I17+'[2]ф21+'!I17+'[2]сочи +'!I17+'[2]Центр.офис +'!I17</f>
        <v>34</v>
      </c>
      <c r="J21" s="181">
        <f>'[2]ф1+'!J17+'[2]ф2+'!J17+'[2]ф3+'!J17+'[2]ф4+'!J17+'[2]ф5+'!J17+'[2]ф6+'!J17+'[2]ф7+'!J17+'[2]ф8+'!J17+'[2]ф9+'!J17+'[2]ф10+'!J17+'[2]ф11+'!J17+'[2]ф12+'!J17+'[2]ф13+'!J17+'[2]ф14+'!J17+'[2]ф15+'!J17+'[2]ф16+'!J17+'[2]ф17+'!J17+'[2]ф18+'!J17+'[2]ф19+'!J17+'[2]ф20+'!J17+'[2]ф21+'!J17+'[2]сочи +'!J17+'[2]Центр.офис +'!J17</f>
        <v>195</v>
      </c>
      <c r="K21" s="181">
        <f>'[2]ф1+'!K17+'[2]ф2+'!K17+'[2]ф3+'!K17+'[2]ф4+'!K17+'[2]ф5+'!K17+'[2]ф6+'!K17+'[2]ф7+'!K17+'[2]ф8+'!K17+'[2]ф9+'!K17+'[2]ф10+'!K17+'[2]ф11+'!K17+'[2]ф12+'!K17+'[2]ф13+'!K17+'[2]ф14+'!K17+'[2]ф15+'!K17+'[2]ф16+'!K17+'[2]ф17+'!K17+'[2]ф18+'!K17+'[2]ф19+'!K17+'[2]ф20+'!K17+'[2]ф21+'!K17+'[2]сочи +'!K17+'[2]Центр.офис +'!K17</f>
        <v>23</v>
      </c>
      <c r="L21" s="181">
        <f>'[2]ф1+'!L17+'[2]ф2+'!L17+'[2]ф3+'!L17+'[2]ф4+'!L17+'[2]ф5+'!L17+'[2]ф6+'!L17+'[2]ф7+'!L17+'[2]ф8+'!L17+'[2]ф9+'!L17+'[2]ф10+'!L17+'[2]ф11+'!L17+'[2]ф12+'!L17+'[2]ф13+'!L17+'[2]ф14+'!L17+'[2]ф15+'!L17+'[2]ф16+'!L17+'[2]ф17+'!L17+'[2]ф18+'!L17+'[2]ф19+'!L17+'[2]ф20+'!L17+'[2]ф21+'!L17+'[2]сочи +'!L17+'[2]Центр.офис +'!L17</f>
        <v>2</v>
      </c>
      <c r="M21" s="181">
        <f>'[2]ф1+'!M17+'[2]ф2+'!M17+'[2]ф3+'!M17+'[2]ф4+'!M17+'[2]ф5+'!M17+'[2]ф6+'!M17+'[2]ф7+'!M17+'[2]ф8+'!M17+'[2]ф9+'!M17+'[2]ф10+'!M17+'[2]ф11+'!M17+'[2]ф12+'!M17+'[2]ф13+'!M17+'[2]ф14+'!M17+'[2]ф15+'!M17+'[2]ф16+'!M17+'[2]ф17+'!M17+'[2]ф18+'!M17+'[2]ф19+'!M17+'[2]ф20+'!M17+'[2]ф21+'!M17+'[2]сочи +'!M17+'[2]Центр.офис +'!M17</f>
        <v>1</v>
      </c>
      <c r="N21" s="181">
        <f>'[2]ф1+'!N17+'[2]ф2+'!N17+'[2]ф3+'!N17+'[2]ф4+'!N17+'[2]ф5+'!N17+'[2]ф6+'!N17+'[2]ф7+'!N17+'[2]ф8+'!N17+'[2]ф9+'!N17+'[2]ф10+'!N17+'[2]ф11+'!N17+'[2]ф12+'!N17+'[2]ф13+'!N17+'[2]ф14+'!N17+'[2]ф15+'!N17+'[2]ф16+'!N17+'[2]ф17+'!N17+'[2]ф18+'!N17+'[2]ф19+'!N17+'[2]ф20+'!N17+'[2]ф21+'!N17+'[2]сочи +'!N17+'[2]Центр.офис +'!N17</f>
        <v>8</v>
      </c>
      <c r="O21" s="181">
        <f>'[2]ф1+'!O17+'[2]ф2+'!O17+'[2]ф3+'!O17+'[2]ф4+'!O17+'[2]ф5+'!O17+'[2]ф6+'!O17+'[2]ф7+'!O17+'[2]ф8+'!O17+'[2]ф9+'!O17+'[2]ф10+'!O17+'[2]ф11+'!O17+'[2]ф12+'!O17+'[2]ф13+'!O17+'[2]ф14+'!O17+'[2]ф15+'!O17+'[2]ф16+'!O17+'[2]ф17+'!O17+'[2]ф18+'!O17+'[2]ф19+'!O17+'[2]ф20+'!O17+'[2]ф21+'!O17+'[2]сочи +'!O17+'[2]Центр.офис +'!O17</f>
        <v>748</v>
      </c>
      <c r="P21" s="181">
        <f>'[2]ф1+'!P17+'[2]ф2+'!P17+'[2]ф3+'!P17+'[2]ф4+'!P17+'[2]ф5+'!P17+'[2]ф6+'!P17+'[2]ф7+'!P17+'[2]ф8+'!P17+'[2]ф9+'!P17+'[2]ф10+'!P17+'[2]ф11+'!P17+'[2]ф12+'!P17+'[2]ф13+'!P17+'[2]ф14+'!P17+'[2]ф15+'!P17+'[2]ф16+'!P17+'[2]ф17+'!P17+'[2]ф18+'!P17+'[2]ф19+'!P17+'[2]ф20+'!P17+'[2]ф21+'!P17+'[2]сочи +'!P17+'[2]Центр.офис +'!P17</f>
        <v>3697.777</v>
      </c>
      <c r="Q21" s="181">
        <f>'[2]ф1+'!Q17+'[2]ф2+'!Q17+'[2]ф3+'!Q17+'[2]ф4+'!Q17+'[2]ф5+'!Q17+'[2]ф6+'!Q17+'[2]ф7+'!Q17+'[2]ф8+'!Q17+'[2]ф9+'!Q17+'[2]ф10+'!Q17+'[2]ф11+'!Q17+'[2]ф12+'!Q17+'[2]ф13+'!Q17+'[2]ф14+'!Q17+'[2]ф15+'!Q17+'[2]ф16+'!Q17+'[2]ф17+'!Q17+'[2]ф18+'!Q17+'[2]ф19+'!Q17+'[2]ф20+'!Q17+'[2]ф21+'!Q17+'[2]сочи +'!Q17+'[2]Центр.офис +'!Q17</f>
        <v>473</v>
      </c>
      <c r="R21" s="181">
        <f>'[2]ф1+'!R17+'[2]ф2+'!R17+'[2]ф3+'!R17+'[2]ф4+'!R17+'[2]ф5+'!R17+'[2]ф6+'!R17+'[2]ф7+'!R17+'[2]ф8+'!R17+'[2]ф9+'!R17+'[2]ф10+'!R17+'[2]ф11+'!R17+'[2]ф12+'!R17+'[2]ф13+'!R17+'[2]ф14+'!R17+'[2]ф15+'!R17+'[2]ф16+'!R17+'[2]ф17+'!R17+'[2]ф18+'!R17+'[2]ф19+'!R17+'[2]ф20+'!R17+'[2]ф21+'!R17+'[2]сочи +'!R17+'[2]Центр.офис +'!R17</f>
        <v>2394.1930000000002</v>
      </c>
    </row>
    <row r="22" spans="2:18" ht="29.25" customHeight="1" thickBot="1" x14ac:dyDescent="0.3">
      <c r="C22" s="30">
        <v>3</v>
      </c>
      <c r="D22" s="119"/>
      <c r="E22" s="172" t="s">
        <v>32</v>
      </c>
      <c r="F22" s="69" t="s">
        <v>33</v>
      </c>
      <c r="G22" s="181">
        <f>'[2]ф1+'!G18+'[2]ф2+'!G18+'[2]ф3+'!G18+'[2]ф4+'!G18+'[2]ф5+'!G18+'[2]ф6+'!G18+'[2]ф7+'!G18+'[2]ф8+'!G18+'[2]ф9+'!G18+'[2]ф10+'!G18+'[2]ф11+'!G18+'[2]ф12+'!G18+'[2]ф13+'!G18+'[2]ф14+'!G18+'[2]ф15+'!G18+'[2]ф16+'!G18+'[2]ф17+'!G18+'[2]ф18+'!G18+'[2]ф19+'!G18+'[2]ф20+'!G18+'[2]ф21+'!G18+'[2]сочи +'!G18+'[2]Центр.офис +'!G18</f>
        <v>14</v>
      </c>
      <c r="H22" s="181">
        <f>'[2]ф1+'!H18+'[2]ф2+'!H18+'[2]ф3+'!H18+'[2]ф4+'!H18+'[2]ф5+'!H18+'[2]ф6+'!H18+'[2]ф7+'!H18+'[2]ф8+'!H18+'[2]ф9+'!H18+'[2]ф10+'!H18+'[2]ф11+'!H18+'[2]ф12+'!H18+'[2]ф13+'!H18+'[2]ф14+'!H18+'[2]ф15+'!H18+'[2]ф16+'!H18+'[2]ф17+'!H18+'[2]ф18+'!H18+'[2]ф19+'!H18+'[2]ф20+'!H18+'[2]ф21+'!H18+'[2]сочи +'!H18+'[2]Центр.офис +'!H18</f>
        <v>136.71999999999997</v>
      </c>
      <c r="I22" s="181">
        <f>'[2]ф1+'!I18+'[2]ф2+'!I18+'[2]ф3+'!I18+'[2]ф4+'!I18+'[2]ф5+'!I18+'[2]ф6+'!I18+'[2]ф7+'!I18+'[2]ф8+'!I18+'[2]ф9+'!I18+'[2]ф10+'!I18+'[2]ф11+'!I18+'[2]ф12+'!I18+'[2]ф13+'!I18+'[2]ф14+'!I18+'[2]ф15+'!I18+'[2]ф16+'!I18+'[2]ф17+'!I18+'[2]ф18+'!I18+'[2]ф19+'!I18+'[2]ф20+'!I18+'[2]ф21+'!I18+'[2]сочи +'!I18+'[2]Центр.офис +'!I18</f>
        <v>1</v>
      </c>
      <c r="J22" s="181">
        <f>'[2]ф1+'!J18+'[2]ф2+'!J18+'[2]ф3+'!J18+'[2]ф4+'!J18+'[2]ф5+'!J18+'[2]ф6+'!J18+'[2]ф7+'!J18+'[2]ф8+'!J18+'[2]ф9+'!J18+'[2]ф10+'!J18+'[2]ф11+'!J18+'[2]ф12+'!J18+'[2]ф13+'!J18+'[2]ф14+'!J18+'[2]ф15+'!J18+'[2]ф16+'!J18+'[2]ф17+'!J18+'[2]ф18+'!J18+'[2]ф19+'!J18+'[2]ф20+'!J18+'[2]ф21+'!J18+'[2]сочи +'!J18+'[2]Центр.офис +'!J18</f>
        <v>23.2</v>
      </c>
      <c r="K22" s="181">
        <f>'[2]ф1+'!K18+'[2]ф2+'!K18+'[2]ф3+'!K18+'[2]ф4+'!K18+'[2]ф5+'!K18+'[2]ф6+'!K18+'[2]ф7+'!K18+'[2]ф8+'!K18+'[2]ф9+'!K18+'[2]ф10+'!K18+'[2]ф11+'!K18+'[2]ф12+'!K18+'[2]ф13+'!K18+'[2]ф14+'!K18+'[2]ф15+'!K18+'[2]ф16+'!K18+'[2]ф17+'!K18+'[2]ф18+'!K18+'[2]ф19+'!K18+'[2]ф20+'!K18+'[2]ф21+'!K18+'[2]сочи +'!K18+'[2]Центр.офис +'!K18</f>
        <v>0</v>
      </c>
      <c r="L22" s="181">
        <f>'[2]ф1+'!L18+'[2]ф2+'!L18+'[2]ф3+'!L18+'[2]ф4+'!L18+'[2]ф5+'!L18+'[2]ф6+'!L18+'[2]ф7+'!L18+'[2]ф8+'!L18+'[2]ф9+'!L18+'[2]ф10+'!L18+'[2]ф11+'!L18+'[2]ф12+'!L18+'[2]ф13+'!L18+'[2]ф14+'!L18+'[2]ф15+'!L18+'[2]ф16+'!L18+'[2]ф17+'!L18+'[2]ф18+'!L18+'[2]ф19+'!L18+'[2]ф20+'!L18+'[2]ф21+'!L18+'[2]сочи +'!L18+'[2]Центр.офис +'!L18</f>
        <v>1</v>
      </c>
      <c r="M22" s="181">
        <f>'[2]ф1+'!M18+'[2]ф2+'!M18+'[2]ф3+'!M18+'[2]ф4+'!M18+'[2]ф5+'!M18+'[2]ф6+'!M18+'[2]ф7+'!M18+'[2]ф8+'!M18+'[2]ф9+'!M18+'[2]ф10+'!M18+'[2]ф11+'!M18+'[2]ф12+'!M18+'[2]ф13+'!M18+'[2]ф14+'!M18+'[2]ф15+'!M18+'[2]ф16+'!M18+'[2]ф17+'!M18+'[2]ф18+'!M18+'[2]ф19+'!M18+'[2]ф20+'!M18+'[2]ф21+'!M18+'[2]сочи +'!M18+'[2]Центр.офис +'!M18</f>
        <v>0</v>
      </c>
      <c r="N22" s="181">
        <f>'[2]ф1+'!N18+'[2]ф2+'!N18+'[2]ф3+'!N18+'[2]ф4+'!N18+'[2]ф5+'!N18+'[2]ф6+'!N18+'[2]ф7+'!N18+'[2]ф8+'!N18+'[2]ф9+'!N18+'[2]ф10+'!N18+'[2]ф11+'!N18+'[2]ф12+'!N18+'[2]ф13+'!N18+'[2]ф14+'!N18+'[2]ф15+'!N18+'[2]ф16+'!N18+'[2]ф17+'!N18+'[2]ф18+'!N18+'[2]ф19+'!N18+'[2]ф20+'!N18+'[2]ф21+'!N18+'[2]сочи +'!N18+'[2]Центр.офис +'!N18</f>
        <v>0</v>
      </c>
      <c r="O22" s="181">
        <f>'[2]ф1+'!O18+'[2]ф2+'!O18+'[2]ф3+'!O18+'[2]ф4+'!O18+'[2]ф5+'!O18+'[2]ф6+'!O18+'[2]ф7+'!O18+'[2]ф8+'!O18+'[2]ф9+'!O18+'[2]ф10+'!O18+'[2]ф11+'!O18+'[2]ф12+'!O18+'[2]ф13+'!O18+'[2]ф14+'!O18+'[2]ф15+'!O18+'[2]ф16+'!O18+'[2]ф17+'!O18+'[2]ф18+'!O18+'[2]ф19+'!O18+'[2]ф20+'!O18+'[2]ф21+'!O18+'[2]сочи +'!O18+'[2]Центр.офис +'!O18</f>
        <v>6</v>
      </c>
      <c r="P22" s="181">
        <f>'[2]ф1+'!P18+'[2]ф2+'!P18+'[2]ф3+'!P18+'[2]ф4+'!P18+'[2]ф5+'!P18+'[2]ф6+'!P18+'[2]ф7+'!P18+'[2]ф8+'!P18+'[2]ф9+'!P18+'[2]ф10+'!P18+'[2]ф11+'!P18+'[2]ф12+'!P18+'[2]ф13+'!P18+'[2]ф14+'!P18+'[2]ф15+'!P18+'[2]ф16+'!P18+'[2]ф17+'!P18+'[2]ф18+'!P18+'[2]ф19+'!P18+'[2]ф20+'!P18+'[2]ф21+'!P18+'[2]сочи +'!P18+'[2]Центр.офис +'!P18</f>
        <v>25.98</v>
      </c>
      <c r="Q22" s="181">
        <f>'[2]ф1+'!Q18+'[2]ф2+'!Q18+'[2]ф3+'!Q18+'[2]ф4+'!Q18+'[2]ф5+'!Q18+'[2]ф6+'!Q18+'[2]ф7+'!Q18+'[2]ф8+'!Q18+'[2]ф9+'!Q18+'[2]ф10+'!Q18+'[2]ф11+'!Q18+'[2]ф12+'!Q18+'[2]ф13+'!Q18+'[2]ф14+'!Q18+'[2]ф15+'!Q18+'[2]ф16+'!Q18+'[2]ф17+'!Q18+'[2]ф18+'!Q18+'[2]ф19+'!Q18+'[2]ф20+'!Q18+'[2]ф21+'!Q18+'[2]сочи +'!Q18+'[2]Центр.офис +'!Q18</f>
        <v>1</v>
      </c>
      <c r="R22" s="181">
        <f>'[2]ф1+'!R18+'[2]ф2+'!R18+'[2]ф3+'!R18+'[2]ф4+'!R18+'[2]ф5+'!R18+'[2]ф6+'!R18+'[2]ф7+'!R18+'[2]ф8+'!R18+'[2]ф9+'!R18+'[2]ф10+'!R18+'[2]ф11+'!R18+'[2]ф12+'!R18+'[2]ф13+'!R18+'[2]ф14+'!R18+'[2]ф15+'!R18+'[2]ф16+'!R18+'[2]ф17+'!R18+'[2]ф18+'!R18+'[2]ф19+'!R18+'[2]ф20+'!R18+'[2]ф21+'!R18+'[2]сочи +'!R18+'[2]Центр.офис +'!R18</f>
        <v>5.6</v>
      </c>
    </row>
    <row r="23" spans="2:18" ht="29.25" customHeight="1" thickBot="1" x14ac:dyDescent="0.3">
      <c r="C23" s="31">
        <v>4</v>
      </c>
      <c r="D23" s="120"/>
      <c r="E23" s="173"/>
      <c r="F23" s="51" t="s">
        <v>34</v>
      </c>
      <c r="G23" s="181">
        <f>'[2]ф1+'!G19+'[2]ф2+'!G19+'[2]ф3+'!G19+'[2]ф4+'!G19+'[2]ф5+'!G19+'[2]ф6+'!G19+'[2]ф7+'!G19+'[2]ф8+'!G19+'[2]ф9+'!G19+'[2]ф10+'!G19+'[2]ф11+'!G19+'[2]ф12+'!G19+'[2]ф13+'!G19+'[2]ф14+'!G19+'[2]ф15+'!G19+'[2]ф16+'!G19+'[2]ф17+'!G19+'[2]ф18+'!G19+'[2]ф19+'!G19+'[2]ф20+'!G19+'[2]ф21+'!G19+'[2]сочи +'!G19+'[2]Центр.офис +'!G19</f>
        <v>6</v>
      </c>
      <c r="H23" s="181">
        <f>'[2]ф1+'!H19+'[2]ф2+'!H19+'[2]ф3+'!H19+'[2]ф4+'!H19+'[2]ф5+'!H19+'[2]ф6+'!H19+'[2]ф7+'!H19+'[2]ф8+'!H19+'[2]ф9+'!H19+'[2]ф10+'!H19+'[2]ф11+'!H19+'[2]ф12+'!H19+'[2]ф13+'!H19+'[2]ф14+'!H19+'[2]ф15+'!H19+'[2]ф16+'!H19+'[2]ф17+'!H19+'[2]ф18+'!H19+'[2]ф19+'!H19+'[2]ф20+'!H19+'[2]ф21+'!H19+'[2]сочи +'!H19+'[2]Центр.офис +'!H19</f>
        <v>65.569999999999993</v>
      </c>
      <c r="I23" s="181">
        <f>'[2]ф1+'!I19+'[2]ф2+'!I19+'[2]ф3+'!I19+'[2]ф4+'!I19+'[2]ф5+'!I19+'[2]ф6+'!I19+'[2]ф7+'!I19+'[2]ф8+'!I19+'[2]ф9+'!I19+'[2]ф10+'!I19+'[2]ф11+'!I19+'[2]ф12+'!I19+'[2]ф13+'!I19+'[2]ф14+'!I19+'[2]ф15+'!I19+'[2]ф16+'!I19+'[2]ф17+'!I19+'[2]ф18+'!I19+'[2]ф19+'!I19+'[2]ф20+'!I19+'[2]ф21+'!I19+'[2]сочи +'!I19+'[2]Центр.офис +'!I19</f>
        <v>0</v>
      </c>
      <c r="J23" s="181">
        <f>'[2]ф1+'!J19+'[2]ф2+'!J19+'[2]ф3+'!J19+'[2]ф4+'!J19+'[2]ф5+'!J19+'[2]ф6+'!J19+'[2]ф7+'!J19+'[2]ф8+'!J19+'[2]ф9+'!J19+'[2]ф10+'!J19+'[2]ф11+'!J19+'[2]ф12+'!J19+'[2]ф13+'!J19+'[2]ф14+'!J19+'[2]ф15+'!J19+'[2]ф16+'!J19+'[2]ф17+'!J19+'[2]ф18+'!J19+'[2]ф19+'!J19+'[2]ф20+'!J19+'[2]ф21+'!J19+'[2]сочи +'!J19+'[2]Центр.офис +'!J19</f>
        <v>0</v>
      </c>
      <c r="K23" s="181">
        <f>'[2]ф1+'!K19+'[2]ф2+'!K19+'[2]ф3+'!K19+'[2]ф4+'!K19+'[2]ф5+'!K19+'[2]ф6+'!K19+'[2]ф7+'!K19+'[2]ф8+'!K19+'[2]ф9+'!K19+'[2]ф10+'!K19+'[2]ф11+'!K19+'[2]ф12+'!K19+'[2]ф13+'!K19+'[2]ф14+'!K19+'[2]ф15+'!K19+'[2]ф16+'!K19+'[2]ф17+'!K19+'[2]ф18+'!K19+'[2]ф19+'!K19+'[2]ф20+'!K19+'[2]ф21+'!K19+'[2]сочи +'!K19+'[2]Центр.офис +'!K19</f>
        <v>0</v>
      </c>
      <c r="L23" s="181">
        <f>'[2]ф1+'!L19+'[2]ф2+'!L19+'[2]ф3+'!L19+'[2]ф4+'!L19+'[2]ф5+'!L19+'[2]ф6+'!L19+'[2]ф7+'!L19+'[2]ф8+'!L19+'[2]ф9+'!L19+'[2]ф10+'!L19+'[2]ф11+'!L19+'[2]ф12+'!L19+'[2]ф13+'!L19+'[2]ф14+'!L19+'[2]ф15+'!L19+'[2]ф16+'!L19+'[2]ф17+'!L19+'[2]ф18+'!L19+'[2]ф19+'!L19+'[2]ф20+'!L19+'[2]ф21+'!L19+'[2]сочи +'!L19+'[2]Центр.офис +'!L19</f>
        <v>0</v>
      </c>
      <c r="M23" s="181">
        <f>'[2]ф1+'!M19+'[2]ф2+'!M19+'[2]ф3+'!M19+'[2]ф4+'!M19+'[2]ф5+'!M19+'[2]ф6+'!M19+'[2]ф7+'!M19+'[2]ф8+'!M19+'[2]ф9+'!M19+'[2]ф10+'!M19+'[2]ф11+'!M19+'[2]ф12+'!M19+'[2]ф13+'!M19+'[2]ф14+'!M19+'[2]ф15+'!M19+'[2]ф16+'!M19+'[2]ф17+'!M19+'[2]ф18+'!M19+'[2]ф19+'!M19+'[2]ф20+'!M19+'[2]ф21+'!M19+'[2]сочи +'!M19+'[2]Центр.офис +'!M19</f>
        <v>0</v>
      </c>
      <c r="N23" s="181">
        <f>'[2]ф1+'!N19+'[2]ф2+'!N19+'[2]ф3+'!N19+'[2]ф4+'!N19+'[2]ф5+'!N19+'[2]ф6+'!N19+'[2]ф7+'!N19+'[2]ф8+'!N19+'[2]ф9+'!N19+'[2]ф10+'!N19+'[2]ф11+'!N19+'[2]ф12+'!N19+'[2]ф13+'!N19+'[2]ф14+'!N19+'[2]ф15+'!N19+'[2]ф16+'!N19+'[2]ф17+'!N19+'[2]ф18+'!N19+'[2]ф19+'!N19+'[2]ф20+'!N19+'[2]ф21+'!N19+'[2]сочи +'!N19+'[2]Центр.офис +'!N19</f>
        <v>0</v>
      </c>
      <c r="O23" s="181">
        <f>'[2]ф1+'!O19+'[2]ф2+'!O19+'[2]ф3+'!O19+'[2]ф4+'!O19+'[2]ф5+'!O19+'[2]ф6+'!O19+'[2]ф7+'!O19+'[2]ф8+'!O19+'[2]ф9+'!O19+'[2]ф10+'!O19+'[2]ф11+'!O19+'[2]ф12+'!O19+'[2]ф13+'!O19+'[2]ф14+'!O19+'[2]ф15+'!O19+'[2]ф16+'!O19+'[2]ф17+'!O19+'[2]ф18+'!O19+'[2]ф19+'!O19+'[2]ф20+'!O19+'[2]ф21+'!O19+'[2]сочи +'!O19+'[2]Центр.офис +'!O19</f>
        <v>9</v>
      </c>
      <c r="P23" s="181">
        <f>'[2]ф1+'!P19+'[2]ф2+'!P19+'[2]ф3+'!P19+'[2]ф4+'!P19+'[2]ф5+'!P19+'[2]ф6+'!P19+'[2]ф7+'!P19+'[2]ф8+'!P19+'[2]ф9+'!P19+'[2]ф10+'!P19+'[2]ф11+'!P19+'[2]ф12+'!P19+'[2]ф13+'!P19+'[2]ф14+'!P19+'[2]ф15+'!P19+'[2]ф16+'!P19+'[2]ф17+'!P19+'[2]ф18+'!P19+'[2]ф19+'!P19+'[2]ф20+'!P19+'[2]ф21+'!P19+'[2]сочи +'!P19+'[2]Центр.офис +'!P19</f>
        <v>30.740000000000002</v>
      </c>
      <c r="Q23" s="181">
        <f>'[2]ф1+'!Q19+'[2]ф2+'!Q19+'[2]ф3+'!Q19+'[2]ф4+'!Q19+'[2]ф5+'!Q19+'[2]ф6+'!Q19+'[2]ф7+'!Q19+'[2]ф8+'!Q19+'[2]ф9+'!Q19+'[2]ф10+'!Q19+'[2]ф11+'!Q19+'[2]ф12+'!Q19+'[2]ф13+'!Q19+'[2]ф14+'!Q19+'[2]ф15+'!Q19+'[2]ф16+'!Q19+'[2]ф17+'!Q19+'[2]ф18+'!Q19+'[2]ф19+'!Q19+'[2]ф20+'!Q19+'[2]ф21+'!Q19+'[2]сочи +'!Q19+'[2]Центр.офис +'!Q19</f>
        <v>4</v>
      </c>
      <c r="R23" s="181">
        <f>'[2]ф1+'!R19+'[2]ф2+'!R19+'[2]ф3+'!R19+'[2]ф4+'!R19+'[2]ф5+'!R19+'[2]ф6+'!R19+'[2]ф7+'!R19+'[2]ф8+'!R19+'[2]ф9+'!R19+'[2]ф10+'!R19+'[2]ф11+'!R19+'[2]ф12+'!R19+'[2]ф13+'!R19+'[2]ф14+'!R19+'[2]ф15+'!R19+'[2]ф16+'!R19+'[2]ф17+'!R19+'[2]ф18+'!R19+'[2]ф19+'!R19+'[2]ф20+'!R19+'[2]ф21+'!R19+'[2]сочи +'!R19+'[2]Центр.офис +'!R19</f>
        <v>76.680000000000007</v>
      </c>
    </row>
    <row r="24" spans="2:18" ht="33.75" customHeight="1" thickBot="1" x14ac:dyDescent="0.3">
      <c r="B24" s="7">
        <f>21</f>
        <v>21</v>
      </c>
      <c r="C24" s="29">
        <v>5</v>
      </c>
      <c r="D24" s="118" t="s">
        <v>29</v>
      </c>
      <c r="E24" s="32" t="s">
        <v>31</v>
      </c>
      <c r="F24" s="52" t="s">
        <v>34</v>
      </c>
      <c r="G24" s="181">
        <f>'[2]ф1+'!G20+'[2]ф2+'!G20+'[2]ф3+'!G20+'[2]ф4+'!G20+'[2]ф5+'!G20+'[2]ф6+'!G20+'[2]ф7+'!G20+'[2]ф8+'!G20+'[2]ф9+'!G20+'[2]ф10+'!G20+'[2]ф11+'!G20+'[2]ф12+'!G20+'[2]ф13+'!G20+'[2]ф14+'!G20+'[2]ф15+'!G20+'[2]ф16+'!G20+'[2]ф17+'!G20+'[2]ф18+'!G20+'[2]ф19+'!G20+'[2]ф20+'!G20+'[2]ф21+'!G20+'[2]сочи +'!G20+'[2]Центр.офис +'!G20</f>
        <v>21</v>
      </c>
      <c r="H24" s="181">
        <f>'[2]ф1+'!H20+'[2]ф2+'!H20+'[2]ф3+'!H20+'[2]ф4+'!H20+'[2]ф5+'!H20+'[2]ф6+'!H20+'[2]ф7+'!H20+'[2]ф8+'!H20+'[2]ф9+'!H20+'[2]ф10+'!H20+'[2]ф11+'!H20+'[2]ф12+'!H20+'[2]ф13+'!H20+'[2]ф14+'!H20+'[2]ф15+'!H20+'[2]ф16+'!H20+'[2]ф17+'!H20+'[2]ф18+'!H20+'[2]ф19+'!H20+'[2]ф20+'!H20+'[2]ф21+'!H20+'[2]сочи +'!H20+'[2]Центр.офис +'!H20</f>
        <v>2298.9349999999999</v>
      </c>
      <c r="I24" s="181">
        <f>'[2]ф1+'!I20+'[2]ф2+'!I20+'[2]ф3+'!I20+'[2]ф4+'!I20+'[2]ф5+'!I20+'[2]ф6+'!I20+'[2]ф7+'!I20+'[2]ф8+'!I20+'[2]ф9+'!I20+'[2]ф10+'!I20+'[2]ф11+'!I20+'[2]ф12+'!I20+'[2]ф13+'!I20+'[2]ф14+'!I20+'[2]ф15+'!I20+'[2]ф16+'!I20+'[2]ф17+'!I20+'[2]ф18+'!I20+'[2]ф19+'!I20+'[2]ф20+'!I20+'[2]ф21+'!I20+'[2]сочи +'!I20+'[2]Центр.офис +'!I20</f>
        <v>2</v>
      </c>
      <c r="J24" s="181">
        <f>'[2]ф1+'!J20+'[2]ф2+'!J20+'[2]ф3+'!J20+'[2]ф4+'!J20+'[2]ф5+'!J20+'[2]ф6+'!J20+'[2]ф7+'!J20+'[2]ф8+'!J20+'[2]ф9+'!J20+'[2]ф10+'!J20+'[2]ф11+'!J20+'[2]ф12+'!J20+'[2]ф13+'!J20+'[2]ф14+'!J20+'[2]ф15+'!J20+'[2]ф16+'!J20+'[2]ф17+'!J20+'[2]ф18+'!J20+'[2]ф19+'!J20+'[2]ф20+'!J20+'[2]ф21+'!J20+'[2]сочи +'!J20+'[2]Центр.офис +'!J20</f>
        <v>361.09000000000003</v>
      </c>
      <c r="K24" s="181">
        <f>'[2]ф1+'!K20+'[2]ф2+'!K20+'[2]ф3+'!K20+'[2]ф4+'!K20+'[2]ф5+'!K20+'[2]ф6+'!K20+'[2]ф7+'!K20+'[2]ф8+'!K20+'[2]ф9+'!K20+'[2]ф10+'!K20+'[2]ф11+'!K20+'[2]ф12+'!K20+'[2]ф13+'!K20+'[2]ф14+'!K20+'[2]ф15+'!K20+'[2]ф16+'!K20+'[2]ф17+'!K20+'[2]ф18+'!K20+'[2]ф19+'!K20+'[2]ф20+'!K20+'[2]ф21+'!K20+'[2]сочи +'!K20+'[2]Центр.офис +'!K20</f>
        <v>0</v>
      </c>
      <c r="L24" s="181">
        <f>'[2]ф1+'!L20+'[2]ф2+'!L20+'[2]ф3+'!L20+'[2]ф4+'!L20+'[2]ф5+'!L20+'[2]ф6+'!L20+'[2]ф7+'!L20+'[2]ф8+'!L20+'[2]ф9+'!L20+'[2]ф10+'!L20+'[2]ф11+'!L20+'[2]ф12+'!L20+'[2]ф13+'!L20+'[2]ф14+'!L20+'[2]ф15+'!L20+'[2]ф16+'!L20+'[2]ф17+'!L20+'[2]ф18+'!L20+'[2]ф19+'!L20+'[2]ф20+'!L20+'[2]ф21+'!L20+'[2]сочи +'!L20+'[2]Центр.офис +'!L20</f>
        <v>2</v>
      </c>
      <c r="M24" s="181">
        <f>'[2]ф1+'!M20+'[2]ф2+'!M20+'[2]ф3+'!M20+'[2]ф4+'!M20+'[2]ф5+'!M20+'[2]ф6+'!M20+'[2]ф7+'!M20+'[2]ф8+'!M20+'[2]ф9+'!M20+'[2]ф10+'!M20+'[2]ф11+'!M20+'[2]ф12+'!M20+'[2]ф13+'!M20+'[2]ф14+'!M20+'[2]ф15+'!M20+'[2]ф16+'!M20+'[2]ф17+'!M20+'[2]ф18+'!M20+'[2]ф19+'!M20+'[2]ф20+'!M20+'[2]ф21+'!M20+'[2]сочи +'!M20+'[2]Центр.офис +'!M20</f>
        <v>0</v>
      </c>
      <c r="N24" s="181">
        <f>'[2]ф1+'!N20+'[2]ф2+'!N20+'[2]ф3+'!N20+'[2]ф4+'!N20+'[2]ф5+'!N20+'[2]ф6+'!N20+'[2]ф7+'!N20+'[2]ф8+'!N20+'[2]ф9+'!N20+'[2]ф10+'!N20+'[2]ф11+'!N20+'[2]ф12+'!N20+'[2]ф13+'!N20+'[2]ф14+'!N20+'[2]ф15+'!N20+'[2]ф16+'!N20+'[2]ф17+'!N20+'[2]ф18+'!N20+'[2]ф19+'!N20+'[2]ф20+'!N20+'[2]ф21+'!N20+'[2]сочи +'!N20+'[2]Центр.офис +'!N20</f>
        <v>0</v>
      </c>
      <c r="O24" s="181">
        <f>'[2]ф1+'!O20+'[2]ф2+'!O20+'[2]ф3+'!O20+'[2]ф4+'!O20+'[2]ф5+'!O20+'[2]ф6+'!O20+'[2]ф7+'!O20+'[2]ф8+'!O20+'[2]ф9+'!O20+'[2]ф10+'!O20+'[2]ф11+'!O20+'[2]ф12+'!O20+'[2]ф13+'!O20+'[2]ф14+'!O20+'[2]ф15+'!O20+'[2]ф16+'!O20+'[2]ф17+'!O20+'[2]ф18+'!O20+'[2]ф19+'!O20+'[2]ф20+'!O20+'[2]ф21+'!O20+'[2]сочи +'!O20+'[2]Центр.офис +'!O20</f>
        <v>4</v>
      </c>
      <c r="P24" s="181">
        <f>'[2]ф1+'!P20+'[2]ф2+'!P20+'[2]ф3+'!P20+'[2]ф4+'!P20+'[2]ф5+'!P20+'[2]ф6+'!P20+'[2]ф7+'!P20+'[2]ф8+'!P20+'[2]ф9+'!P20+'[2]ф10+'!P20+'[2]ф11+'!P20+'[2]ф12+'!P20+'[2]ф13+'!P20+'[2]ф14+'!P20+'[2]ф15+'!P20+'[2]ф16+'!P20+'[2]ф17+'!P20+'[2]ф18+'!P20+'[2]ф19+'!P20+'[2]ф20+'!P20+'[2]ф21+'!P20+'[2]сочи +'!P20+'[2]Центр.офис +'!P20</f>
        <v>193.69</v>
      </c>
      <c r="Q24" s="181">
        <f>'[2]ф1+'!Q20+'[2]ф2+'!Q20+'[2]ф3+'!Q20+'[2]ф4+'!Q20+'[2]ф5+'!Q20+'[2]ф6+'!Q20+'[2]ф7+'!Q20+'[2]ф8+'!Q20+'[2]ф9+'!Q20+'[2]ф10+'!Q20+'[2]ф11+'!Q20+'[2]ф12+'!Q20+'[2]ф13+'!Q20+'[2]ф14+'!Q20+'[2]ф15+'!Q20+'[2]ф16+'!Q20+'[2]ф17+'!Q20+'[2]ф18+'!Q20+'[2]ф19+'!Q20+'[2]ф20+'!Q20+'[2]ф21+'!Q20+'[2]сочи +'!Q20+'[2]Центр.офис +'!Q20</f>
        <v>3</v>
      </c>
      <c r="R24" s="181">
        <f>'[2]ф1+'!R20+'[2]ф2+'!R20+'[2]ф3+'!R20+'[2]ф4+'!R20+'[2]ф5+'!R20+'[2]ф6+'!R20+'[2]ф7+'!R20+'[2]ф8+'!R20+'[2]ф9+'!R20+'[2]ф10+'!R20+'[2]ф11+'!R20+'[2]ф12+'!R20+'[2]ф13+'!R20+'[2]ф14+'!R20+'[2]ф15+'!R20+'[2]ф16+'!R20+'[2]ф17+'!R20+'[2]ф18+'!R20+'[2]ф19+'!R20+'[2]ф20+'!R20+'[2]ф21+'!R20+'[2]сочи +'!R20+'[2]Центр.офис +'!R20</f>
        <v>12</v>
      </c>
    </row>
    <row r="25" spans="2:18" ht="36.75" customHeight="1" thickBot="1" x14ac:dyDescent="0.3">
      <c r="C25" s="31">
        <v>6</v>
      </c>
      <c r="D25" s="120"/>
      <c r="E25" s="33" t="s">
        <v>32</v>
      </c>
      <c r="F25" s="53" t="s">
        <v>34</v>
      </c>
      <c r="G25" s="181">
        <f>'[2]ф1+'!G21+'[2]ф2+'!G21+'[2]ф3+'!G21+'[2]ф4+'!G21+'[2]ф5+'!G21+'[2]ф6+'!G21+'[2]ф7+'!G21+'[2]ф8+'!G21+'[2]ф9+'!G21+'[2]ф10+'!G21+'[2]ф11+'!G21+'[2]ф12+'!G21+'[2]ф13+'!G21+'[2]ф14+'!G21+'[2]ф15+'!G21+'[2]ф16+'!G21+'[2]ф17+'!G21+'[2]ф18+'!G21+'[2]ф19+'!G21+'[2]ф20+'!G21+'[2]ф21+'!G21+'[2]сочи +'!G21+'[2]Центр.офис +'!G21</f>
        <v>24</v>
      </c>
      <c r="H25" s="181">
        <f>'[2]ф1+'!H21+'[2]ф2+'!H21+'[2]ф3+'!H21+'[2]ф4+'!H21+'[2]ф5+'!H21+'[2]ф6+'!H21+'[2]ф7+'!H21+'[2]ф8+'!H21+'[2]ф9+'!H21+'[2]ф10+'!H21+'[2]ф11+'!H21+'[2]ф12+'!H21+'[2]ф13+'!H21+'[2]ф14+'!H21+'[2]ф15+'!H21+'[2]ф16+'!H21+'[2]ф17+'!H21+'[2]ф18+'!H21+'[2]ф19+'!H21+'[2]ф20+'!H21+'[2]ф21+'!H21+'[2]сочи +'!H21+'[2]Центр.офис +'!H21</f>
        <v>3229.28</v>
      </c>
      <c r="I25" s="181">
        <f>'[2]ф1+'!I21+'[2]ф2+'!I21+'[2]ф3+'!I21+'[2]ф4+'!I21+'[2]ф5+'!I21+'[2]ф6+'!I21+'[2]ф7+'!I21+'[2]ф8+'!I21+'[2]ф9+'!I21+'[2]ф10+'!I21+'[2]ф11+'!I21+'[2]ф12+'!I21+'[2]ф13+'!I21+'[2]ф14+'!I21+'[2]ф15+'!I21+'[2]ф16+'!I21+'[2]ф17+'!I21+'[2]ф18+'!I21+'[2]ф19+'!I21+'[2]ф20+'!I21+'[2]ф21+'!I21+'[2]сочи +'!I21+'[2]Центр.офис +'!I21</f>
        <v>5</v>
      </c>
      <c r="J25" s="181">
        <f>'[2]ф1+'!J21+'[2]ф2+'!J21+'[2]ф3+'!J21+'[2]ф4+'!J21+'[2]ф5+'!J21+'[2]ф6+'!J21+'[2]ф7+'!J21+'[2]ф8+'!J21+'[2]ф9+'!J21+'[2]ф10+'!J21+'[2]ф11+'!J21+'[2]ф12+'!J21+'[2]ф13+'!J21+'[2]ф14+'!J21+'[2]ф15+'!J21+'[2]ф16+'!J21+'[2]ф17+'!J21+'[2]ф18+'!J21+'[2]ф19+'!J21+'[2]ф20+'!J21+'[2]ф21+'!J21+'[2]сочи +'!J21+'[2]Центр.офис +'!J21</f>
        <v>869.04</v>
      </c>
      <c r="K25" s="181">
        <f>'[2]ф1+'!K21+'[2]ф2+'!K21+'[2]ф3+'!K21+'[2]ф4+'!K21+'[2]ф5+'!K21+'[2]ф6+'!K21+'[2]ф7+'!K21+'[2]ф8+'!K21+'[2]ф9+'!K21+'[2]ф10+'!K21+'[2]ф11+'!K21+'[2]ф12+'!K21+'[2]ф13+'!K21+'[2]ф14+'!K21+'[2]ф15+'!K21+'[2]ф16+'!K21+'[2]ф17+'!K21+'[2]ф18+'!K21+'[2]ф19+'!K21+'[2]ф20+'!K21+'[2]ф21+'!K21+'[2]сочи +'!K21+'[2]Центр.офис +'!K21</f>
        <v>4</v>
      </c>
      <c r="L25" s="181">
        <f>'[2]ф1+'!L21+'[2]ф2+'!L21+'[2]ф3+'!L21+'[2]ф4+'!L21+'[2]ф5+'!L21+'[2]ф6+'!L21+'[2]ф7+'!L21+'[2]ф8+'!L21+'[2]ф9+'!L21+'[2]ф10+'!L21+'[2]ф11+'!L21+'[2]ф12+'!L21+'[2]ф13+'!L21+'[2]ф14+'!L21+'[2]ф15+'!L21+'[2]ф16+'!L21+'[2]ф17+'!L21+'[2]ф18+'!L21+'[2]ф19+'!L21+'[2]ф20+'!L21+'[2]ф21+'!L21+'[2]сочи +'!L21+'[2]Центр.офис +'!L21</f>
        <v>0</v>
      </c>
      <c r="M25" s="181">
        <f>'[2]ф1+'!M21+'[2]ф2+'!M21+'[2]ф3+'!M21+'[2]ф4+'!M21+'[2]ф5+'!M21+'[2]ф6+'!M21+'[2]ф7+'!M21+'[2]ф8+'!M21+'[2]ф9+'!M21+'[2]ф10+'!M21+'[2]ф11+'!M21+'[2]ф12+'!M21+'[2]ф13+'!M21+'[2]ф14+'!M21+'[2]ф15+'!M21+'[2]ф16+'!M21+'[2]ф17+'!M21+'[2]ф18+'!M21+'[2]ф19+'!M21+'[2]ф20+'!M21+'[2]ф21+'!M21+'[2]сочи +'!M21+'[2]Центр.офис +'!M21</f>
        <v>1</v>
      </c>
      <c r="N25" s="181">
        <f>'[2]ф1+'!N21+'[2]ф2+'!N21+'[2]ф3+'!N21+'[2]ф4+'!N21+'[2]ф5+'!N21+'[2]ф6+'!N21+'[2]ф7+'!N21+'[2]ф8+'!N21+'[2]ф9+'!N21+'[2]ф10+'!N21+'[2]ф11+'!N21+'[2]ф12+'!N21+'[2]ф13+'!N21+'[2]ф14+'!N21+'[2]ф15+'!N21+'[2]ф16+'!N21+'[2]ф17+'!N21+'[2]ф18+'!N21+'[2]ф19+'!N21+'[2]ф20+'!N21+'[2]ф21+'!N21+'[2]сочи +'!N21+'[2]Центр.офис +'!N21</f>
        <v>0</v>
      </c>
      <c r="O25" s="181">
        <f>'[2]ф1+'!O21+'[2]ф2+'!O21+'[2]ф3+'!O21+'[2]ф4+'!O21+'[2]ф5+'!O21+'[2]ф6+'!O21+'[2]ф7+'!O21+'[2]ф8+'!O21+'[2]ф9+'!O21+'[2]ф10+'!O21+'[2]ф11+'!O21+'[2]ф12+'!O21+'[2]ф13+'!O21+'[2]ф14+'!O21+'[2]ф15+'!O21+'[2]ф16+'!O21+'[2]ф17+'!O21+'[2]ф18+'!O21+'[2]ф19+'!O21+'[2]ф20+'!O21+'[2]ф21+'!O21+'[2]сочи +'!O21+'[2]Центр.офис +'!O21</f>
        <v>1</v>
      </c>
      <c r="P25" s="181">
        <f>'[2]ф1+'!P21+'[2]ф2+'!P21+'[2]ф3+'!P21+'[2]ф4+'!P21+'[2]ф5+'!P21+'[2]ф6+'!P21+'[2]ф7+'!P21+'[2]ф8+'!P21+'[2]ф9+'!P21+'[2]ф10+'!P21+'[2]ф11+'!P21+'[2]ф12+'!P21+'[2]ф13+'!P21+'[2]ф14+'!P21+'[2]ф15+'!P21+'[2]ф16+'!P21+'[2]ф17+'!P21+'[2]ф18+'!P21+'[2]ф19+'!P21+'[2]ф20+'!P21+'[2]ф21+'!P21+'[2]сочи +'!P21+'[2]Центр.офис +'!P21</f>
        <v>89.66</v>
      </c>
      <c r="Q25" s="181">
        <f>'[2]ф1+'!Q21+'[2]ф2+'!Q21+'[2]ф3+'!Q21+'[2]ф4+'!Q21+'[2]ф5+'!Q21+'[2]ф6+'!Q21+'[2]ф7+'!Q21+'[2]ф8+'!Q21+'[2]ф9+'!Q21+'[2]ф10+'!Q21+'[2]ф11+'!Q21+'[2]ф12+'!Q21+'[2]ф13+'!Q21+'[2]ф14+'!Q21+'[2]ф15+'!Q21+'[2]ф16+'!Q21+'[2]ф17+'!Q21+'[2]ф18+'!Q21+'[2]ф19+'!Q21+'[2]ф20+'!Q21+'[2]ф21+'!Q21+'[2]сочи +'!Q21+'[2]Центр.офис +'!Q21</f>
        <v>3</v>
      </c>
      <c r="R25" s="181">
        <f>'[2]ф1+'!R21+'[2]ф2+'!R21+'[2]ф3+'!R21+'[2]ф4+'!R21+'[2]ф5+'!R21+'[2]ф6+'!R21+'[2]ф7+'!R21+'[2]ф8+'!R21+'[2]ф9+'!R21+'[2]ф10+'!R21+'[2]ф11+'!R21+'[2]ф12+'!R21+'[2]ф13+'!R21+'[2]ф14+'!R21+'[2]ф15+'!R21+'[2]ф16+'!R21+'[2]ф17+'!R21+'[2]ф18+'!R21+'[2]ф19+'!R21+'[2]ф20+'!R21+'[2]ф21+'!R21+'[2]сочи +'!R21+'[2]Центр.офис +'!R21</f>
        <v>71.2</v>
      </c>
    </row>
    <row r="26" spans="2:18" ht="36" customHeight="1" thickBot="1" x14ac:dyDescent="0.3">
      <c r="C26" s="29">
        <v>7</v>
      </c>
      <c r="D26" s="118" t="s">
        <v>30</v>
      </c>
      <c r="E26" s="32" t="s">
        <v>31</v>
      </c>
      <c r="F26" s="54" t="s">
        <v>34</v>
      </c>
      <c r="G26" s="181">
        <f>'[2]ф1+'!G22+'[2]ф2+'!G22+'[2]ф3+'!G22+'[2]ф4+'!G22+'[2]ф5+'!G22+'[2]ф6+'!G22+'[2]ф7+'!G22+'[2]ф8+'!G22+'[2]ф9+'!G22+'[2]ф10+'!G22+'[2]ф11+'!G22+'[2]ф12+'!G22+'[2]ф13+'!G22+'[2]ф14+'!G22+'[2]ф15+'!G22+'[2]ф16+'!G22+'[2]ф17+'!G22+'[2]ф18+'!G22+'[2]ф19+'!G22+'[2]ф20+'!G22+'[2]ф21+'!G22+'[2]сочи +'!G22+'[2]Центр.офис +'!G22</f>
        <v>10</v>
      </c>
      <c r="H26" s="181">
        <f>'[2]ф1+'!H22+'[2]ф2+'!H22+'[2]ф3+'!H22+'[2]ф4+'!H22+'[2]ф5+'!H22+'[2]ф6+'!H22+'[2]ф7+'!H22+'[2]ф8+'!H22+'[2]ф9+'!H22+'[2]ф10+'!H22+'[2]ф11+'!H22+'[2]ф12+'!H22+'[2]ф13+'!H22+'[2]ф14+'!H22+'[2]ф15+'!H22+'[2]ф16+'!H22+'[2]ф17+'!H22+'[2]ф18+'!H22+'[2]ф19+'!H22+'[2]ф20+'!H22+'[2]ф21+'!H22+'[2]сочи +'!H22+'[2]Центр.офис +'!H22</f>
        <v>866.4</v>
      </c>
      <c r="I26" s="181">
        <f>'[2]ф1+'!I22+'[2]ф2+'!I22+'[2]ф3+'!I22+'[2]ф4+'!I22+'[2]ф5+'!I22+'[2]ф6+'!I22+'[2]ф7+'!I22+'[2]ф8+'!I22+'[2]ф9+'!I22+'[2]ф10+'!I22+'[2]ф11+'!I22+'[2]ф12+'!I22+'[2]ф13+'!I22+'[2]ф14+'!I22+'[2]ф15+'!I22+'[2]ф16+'!I22+'[2]ф17+'!I22+'[2]ф18+'!I22+'[2]ф19+'!I22+'[2]ф20+'!I22+'[2]ф21+'!I22+'[2]сочи +'!I22+'[2]Центр.офис +'!I22</f>
        <v>0</v>
      </c>
      <c r="J26" s="181">
        <f>'[2]ф1+'!J22+'[2]ф2+'!J22+'[2]ф3+'!J22+'[2]ф4+'!J22+'[2]ф5+'!J22+'[2]ф6+'!J22+'[2]ф7+'!J22+'[2]ф8+'!J22+'[2]ф9+'!J22+'[2]ф10+'!J22+'[2]ф11+'!J22+'[2]ф12+'!J22+'[2]ф13+'!J22+'[2]ф14+'!J22+'[2]ф15+'!J22+'[2]ф16+'!J22+'[2]ф17+'!J22+'[2]ф18+'!J22+'[2]ф19+'!J22+'[2]ф20+'!J22+'[2]ф21+'!J22+'[2]сочи +'!J22+'[2]Центр.офис +'!J22</f>
        <v>0</v>
      </c>
      <c r="K26" s="181">
        <f>'[2]ф1+'!K22+'[2]ф2+'!K22+'[2]ф3+'!K22+'[2]ф4+'!K22+'[2]ф5+'!K22+'[2]ф6+'!K22+'[2]ф7+'!K22+'[2]ф8+'!K22+'[2]ф9+'!K22+'[2]ф10+'!K22+'[2]ф11+'!K22+'[2]ф12+'!K22+'[2]ф13+'!K22+'[2]ф14+'!K22+'[2]ф15+'!K22+'[2]ф16+'!K22+'[2]ф17+'!K22+'[2]ф18+'!K22+'[2]ф19+'!K22+'[2]ф20+'!K22+'[2]ф21+'!K22+'[2]сочи +'!K22+'[2]Центр.офис +'!K22</f>
        <v>0</v>
      </c>
      <c r="L26" s="181">
        <f>'[2]ф1+'!L22+'[2]ф2+'!L22+'[2]ф3+'!L22+'[2]ф4+'!L22+'[2]ф5+'!L22+'[2]ф6+'!L22+'[2]ф7+'!L22+'[2]ф8+'!L22+'[2]ф9+'!L22+'[2]ф10+'!L22+'[2]ф11+'!L22+'[2]ф12+'!L22+'[2]ф13+'!L22+'[2]ф14+'!L22+'[2]ф15+'!L22+'[2]ф16+'!L22+'[2]ф17+'!L22+'[2]ф18+'!L22+'[2]ф19+'!L22+'[2]ф20+'!L22+'[2]ф21+'!L22+'[2]сочи +'!L22+'[2]Центр.офис +'!L22</f>
        <v>0</v>
      </c>
      <c r="M26" s="181">
        <f>'[2]ф1+'!M22+'[2]ф2+'!M22+'[2]ф3+'!M22+'[2]ф4+'!M22+'[2]ф5+'!M22+'[2]ф6+'!M22+'[2]ф7+'!M22+'[2]ф8+'!M22+'[2]ф9+'!M22+'[2]ф10+'!M22+'[2]ф11+'!M22+'[2]ф12+'!M22+'[2]ф13+'!M22+'[2]ф14+'!M22+'[2]ф15+'!M22+'[2]ф16+'!M22+'[2]ф17+'!M22+'[2]ф18+'!M22+'[2]ф19+'!M22+'[2]ф20+'!M22+'[2]ф21+'!M22+'[2]сочи +'!M22+'[2]Центр.офис +'!M22</f>
        <v>0</v>
      </c>
      <c r="N26" s="181">
        <f>'[2]ф1+'!N22+'[2]ф2+'!N22+'[2]ф3+'!N22+'[2]ф4+'!N22+'[2]ф5+'!N22+'[2]ф6+'!N22+'[2]ф7+'!N22+'[2]ф8+'!N22+'[2]ф9+'!N22+'[2]ф10+'!N22+'[2]ф11+'!N22+'[2]ф12+'!N22+'[2]ф13+'!N22+'[2]ф14+'!N22+'[2]ф15+'!N22+'[2]ф16+'!N22+'[2]ф17+'!N22+'[2]ф18+'!N22+'[2]ф19+'!N22+'[2]ф20+'!N22+'[2]ф21+'!N22+'[2]сочи +'!N22+'[2]Центр.офис +'!N22</f>
        <v>0</v>
      </c>
      <c r="O26" s="181">
        <f>'[2]ф1+'!O22+'[2]ф2+'!O22+'[2]ф3+'!O22+'[2]ф4+'!O22+'[2]ф5+'!O22+'[2]ф6+'!O22+'[2]ф7+'!O22+'[2]ф8+'!O22+'[2]ф9+'!O22+'[2]ф10+'!O22+'[2]ф11+'!O22+'[2]ф12+'!O22+'[2]ф13+'!O22+'[2]ф14+'!O22+'[2]ф15+'!O22+'[2]ф16+'!O22+'[2]ф17+'!O22+'[2]ф18+'!O22+'[2]ф19+'!O22+'[2]ф20+'!O22+'[2]ф21+'!O22+'[2]сочи +'!O22+'[2]Центр.офис +'!O22</f>
        <v>0</v>
      </c>
      <c r="P26" s="181">
        <f>'[2]ф1+'!P22+'[2]ф2+'!P22+'[2]ф3+'!P22+'[2]ф4+'!P22+'[2]ф5+'!P22+'[2]ф6+'!P22+'[2]ф7+'!P22+'[2]ф8+'!P22+'[2]ф9+'!P22+'[2]ф10+'!P22+'[2]ф11+'!P22+'[2]ф12+'!P22+'[2]ф13+'!P22+'[2]ф14+'!P22+'[2]ф15+'!P22+'[2]ф16+'!P22+'[2]ф17+'!P22+'[2]ф18+'!P22+'[2]ф19+'!P22+'[2]ф20+'!P22+'[2]ф21+'!P22+'[2]сочи +'!P22+'[2]Центр.офис +'!P22</f>
        <v>0</v>
      </c>
      <c r="Q26" s="181">
        <f>'[2]ф1+'!Q22+'[2]ф2+'!Q22+'[2]ф3+'!Q22+'[2]ф4+'!Q22+'[2]ф5+'!Q22+'[2]ф6+'!Q22+'[2]ф7+'!Q22+'[2]ф8+'!Q22+'[2]ф9+'!Q22+'[2]ф10+'!Q22+'[2]ф11+'!Q22+'[2]ф12+'!Q22+'[2]ф13+'!Q22+'[2]ф14+'!Q22+'[2]ф15+'!Q22+'[2]ф16+'!Q22+'[2]ф17+'!Q22+'[2]ф18+'!Q22+'[2]ф19+'!Q22+'[2]ф20+'!Q22+'[2]ф21+'!Q22+'[2]сочи +'!Q22+'[2]Центр.офис +'!Q22</f>
        <v>7</v>
      </c>
      <c r="R26" s="181">
        <f>'[2]ф1+'!R22+'[2]ф2+'!R22+'[2]ф3+'!R22+'[2]ф4+'!R22+'[2]ф5+'!R22+'[2]ф6+'!R22+'[2]ф7+'!R22+'[2]ф8+'!R22+'[2]ф9+'!R22+'[2]ф10+'!R22+'[2]ф11+'!R22+'[2]ф12+'!R22+'[2]ф13+'!R22+'[2]ф14+'!R22+'[2]ф15+'!R22+'[2]ф16+'!R22+'[2]ф17+'!R22+'[2]ф18+'!R22+'[2]ф19+'!R22+'[2]ф20+'!R22+'[2]ф21+'!R22+'[2]сочи +'!R22+'[2]Центр.офис +'!R22</f>
        <v>74.010000000000005</v>
      </c>
    </row>
    <row r="27" spans="2:18" ht="36.75" customHeight="1" thickBot="1" x14ac:dyDescent="0.3">
      <c r="C27" s="31">
        <v>8</v>
      </c>
      <c r="D27" s="120"/>
      <c r="E27" s="33" t="s">
        <v>32</v>
      </c>
      <c r="F27" s="55" t="s">
        <v>34</v>
      </c>
      <c r="G27" s="181">
        <f>'[2]ф1+'!G23+'[2]ф2+'!G23+'[2]ф3+'!G23+'[2]ф4+'!G23+'[2]ф5+'!G23+'[2]ф6+'!G23+'[2]ф7+'!G23+'[2]ф8+'!G23+'[2]ф9+'!G23+'[2]ф10+'!G23+'[2]ф11+'!G23+'[2]ф12+'!G23+'[2]ф13+'!G23+'[2]ф14+'!G23+'[2]ф15+'!G23+'[2]ф16+'!G23+'[2]ф17+'!G23+'[2]ф18+'!G23+'[2]ф19+'!G23+'[2]ф20+'!G23+'[2]ф21+'!G23+'[2]сочи +'!G23+'[2]Центр.офис +'!G23</f>
        <v>11</v>
      </c>
      <c r="H27" s="181">
        <f>15014+'[2]сочи +'!H23</f>
        <v>15014</v>
      </c>
      <c r="I27" s="181">
        <f>'[2]ф1+'!I23+'[2]ф2+'!I23+'[2]ф3+'!I23+'[2]ф4+'!I23+'[2]ф5+'!I23+'[2]ф6+'!I23+'[2]ф7+'!I23+'[2]ф8+'!I23+'[2]ф9+'!I23+'[2]ф10+'!I23+'[2]ф11+'!I23+'[2]ф12+'!I23+'[2]ф13+'!I23+'[2]ф14+'!I23+'[2]ф15+'!I23+'[2]ф16+'!I23+'[2]ф17+'!I23+'[2]ф18+'!I23+'[2]ф19+'!I23+'[2]ф20+'!I23+'[2]ф21+'!I23+'[2]сочи +'!I23+'[2]Центр.офис +'!I23</f>
        <v>1</v>
      </c>
      <c r="J27" s="181">
        <f>'[2]ф1+'!J23+'[2]ф2+'!J23+'[2]ф3+'!J23+'[2]ф4+'!J23+'[2]ф5+'!J23+'[2]ф6+'!J23+'[2]ф7+'!J23+'[2]ф8+'!J23+'[2]ф9+'!J23+'[2]ф10+'!J23+'[2]ф11+'!J23+'[2]ф12+'!J23+'[2]ф13+'!J23+'[2]ф14+'!J23+'[2]ф15+'!J23+'[2]ф16+'!J23+'[2]ф17+'!J23+'[2]ф18+'!J23+'[2]ф19+'!J23+'[2]ф20+'!J23+'[2]ф21+'!J23+'[2]сочи +'!J23+'[2]Центр.офис +'!J23</f>
        <v>1153.5999999999999</v>
      </c>
      <c r="K27" s="181">
        <f>'[2]ф1+'!K23+'[2]ф2+'!K23+'[2]ф3+'!K23+'[2]ф4+'!K23+'[2]ф5+'!K23+'[2]ф6+'!K23+'[2]ф7+'!K23+'[2]ф8+'!K23+'[2]ф9+'!K23+'[2]ф10+'!K23+'[2]ф11+'!K23+'[2]ф12+'!K23+'[2]ф13+'!K23+'[2]ф14+'!K23+'[2]ф15+'!K23+'[2]ф16+'!K23+'[2]ф17+'!K23+'[2]ф18+'!K23+'[2]ф19+'!K23+'[2]ф20+'!K23+'[2]ф21+'!K23+'[2]сочи +'!K23+'[2]Центр.офис +'!K23</f>
        <v>0</v>
      </c>
      <c r="L27" s="181">
        <f>'[2]ф1+'!L23+'[2]ф2+'!L23+'[2]ф3+'!L23+'[2]ф4+'!L23+'[2]ф5+'!L23+'[2]ф6+'!L23+'[2]ф7+'!L23+'[2]ф8+'!L23+'[2]ф9+'!L23+'[2]ф10+'!L23+'[2]ф11+'!L23+'[2]ф12+'!L23+'[2]ф13+'!L23+'[2]ф14+'!L23+'[2]ф15+'!L23+'[2]ф16+'!L23+'[2]ф17+'!L23+'[2]ф18+'!L23+'[2]ф19+'!L23+'[2]ф20+'!L23+'[2]ф21+'!L23+'[2]сочи +'!L23+'[2]Центр.офис +'!L23</f>
        <v>0</v>
      </c>
      <c r="M27" s="181">
        <f>'[2]ф1+'!M23+'[2]ф2+'!M23+'[2]ф3+'!M23+'[2]ф4+'!M23+'[2]ф5+'!M23+'[2]ф6+'!M23+'[2]ф7+'!M23+'[2]ф8+'!M23+'[2]ф9+'!M23+'[2]ф10+'!M23+'[2]ф11+'!M23+'[2]ф12+'!M23+'[2]ф13+'!M23+'[2]ф14+'!M23+'[2]ф15+'!M23+'[2]ф16+'!M23+'[2]ф17+'!M23+'[2]ф18+'!M23+'[2]ф19+'!M23+'[2]ф20+'!M23+'[2]ф21+'!M23+'[2]сочи +'!M23+'[2]Центр.офис +'!M23</f>
        <v>1</v>
      </c>
      <c r="N27" s="181">
        <f>'[2]ф1+'!N23+'[2]ф2+'!N23+'[2]ф3+'!N23+'[2]ф4+'!N23+'[2]ф5+'!N23+'[2]ф6+'!N23+'[2]ф7+'!N23+'[2]ф8+'!N23+'[2]ф9+'!N23+'[2]ф10+'!N23+'[2]ф11+'!N23+'[2]ф12+'!N23+'[2]ф13+'!N23+'[2]ф14+'!N23+'[2]ф15+'!N23+'[2]ф16+'!N23+'[2]ф17+'!N23+'[2]ф18+'!N23+'[2]ф19+'!N23+'[2]ф20+'!N23+'[2]ф21+'!N23+'[2]сочи +'!N23+'[2]Центр.офис +'!N23</f>
        <v>0</v>
      </c>
      <c r="O27" s="181">
        <f>'[2]ф1+'!O23+'[2]ф2+'!O23+'[2]ф3+'!O23+'[2]ф4+'!O23+'[2]ф5+'!O23+'[2]ф6+'!O23+'[2]ф7+'!O23+'[2]ф8+'!O23+'[2]ф9+'!O23+'[2]ф10+'!O23+'[2]ф11+'!O23+'[2]ф12+'!O23+'[2]ф13+'!O23+'[2]ф14+'!O23+'[2]ф15+'!O23+'[2]ф16+'!O23+'[2]ф17+'!O23+'[2]ф18+'!O23+'[2]ф19+'!O23+'[2]ф20+'!O23+'[2]ф21+'!O23+'[2]сочи +'!O23+'[2]Центр.офис +'!O23</f>
        <v>0</v>
      </c>
      <c r="P27" s="181">
        <f>'[2]ф1+'!P23+'[2]ф2+'!P23+'[2]ф3+'!P23+'[2]ф4+'!P23+'[2]ф5+'!P23+'[2]ф6+'!P23+'[2]ф7+'!P23+'[2]ф8+'!P23+'[2]ф9+'!P23+'[2]ф10+'!P23+'[2]ф11+'!P23+'[2]ф12+'!P23+'[2]ф13+'!P23+'[2]ф14+'!P23+'[2]ф15+'!P23+'[2]ф16+'!P23+'[2]ф17+'!P23+'[2]ф18+'!P23+'[2]ф19+'!P23+'[2]ф20+'!P23+'[2]ф21+'!P23+'[2]сочи +'!P23+'[2]Центр.офис +'!P23</f>
        <v>0</v>
      </c>
      <c r="Q27" s="181">
        <f>'[2]ф1+'!Q23+'[2]ф2+'!Q23+'[2]ф3+'!Q23+'[2]ф4+'!Q23+'[2]ф5+'!Q23+'[2]ф6+'!Q23+'[2]ф7+'!Q23+'[2]ф8+'!Q23+'[2]ф9+'!Q23+'[2]ф10+'!Q23+'[2]ф11+'!Q23+'[2]ф12+'!Q23+'[2]ф13+'!Q23+'[2]ф14+'!Q23+'[2]ф15+'!Q23+'[2]ф16+'!Q23+'[2]ф17+'!Q23+'[2]ф18+'!Q23+'[2]ф19+'!Q23+'[2]ф20+'!Q23+'[2]ф21+'!Q23+'[2]сочи +'!Q23+'[2]Центр.офис +'!Q23</f>
        <v>1</v>
      </c>
      <c r="R27" s="181">
        <f>'[2]ф1+'!R23+'[2]ф2+'!R23+'[2]ф3+'!R23+'[2]ф4+'!R23+'[2]ф5+'!R23+'[2]ф6+'!R23+'[2]ф7+'!R23+'[2]ф8+'!R23+'[2]ф9+'!R23+'[2]ф10+'!R23+'[2]ф11+'!R23+'[2]ф12+'!R23+'[2]ф13+'!R23+'[2]ф14+'!R23+'[2]ф15+'!R23+'[2]ф16+'!R23+'[2]ф17+'!R23+'[2]ф18+'!R23+'[2]ф19+'!R23+'[2]ф20+'!R23+'[2]ф21+'!R23+'[2]сочи +'!R23+'[2]Центр.офис +'!R23</f>
        <v>3689.2</v>
      </c>
    </row>
    <row r="28" spans="2:18" ht="51.75" customHeight="1" thickBot="1" x14ac:dyDescent="0.3">
      <c r="C28" s="29">
        <v>9</v>
      </c>
      <c r="D28" s="118" t="s">
        <v>35</v>
      </c>
      <c r="E28" s="125" t="s">
        <v>47</v>
      </c>
      <c r="F28" s="126"/>
      <c r="G28" s="181">
        <f>'[2]ф1+'!G24+'[2]ф2+'!G24+'[2]ф3+'!G24+'[2]ф4+'!G24+'[2]ф5+'!G24+'[2]ф6+'!G24+'[2]ф7+'!G24+'[2]ф8+'!G24+'[2]ф9+'!G24+'[2]ф10+'!G24+'[2]ф11+'!G24+'[2]ф12+'!G24+'[2]ф13+'!G24+'[2]ф14+'!G24+'[2]ф15+'!G24+'[2]ф16+'!G24+'[2]ф17+'!G24+'[2]ф18+'!G24+'[2]ф19+'!G24+'[2]ф20+'!G24+'[2]ф21+'!G24+'[2]сочи +'!G24+'[2]Центр.офис +'!G24</f>
        <v>6</v>
      </c>
      <c r="H28" s="181">
        <f>'[2]ф1+'!H24+'[2]ф2+'!H24+'[2]ф3+'!H24+'[2]ф4+'!H24+'[2]ф5+'!H24+'[2]ф6+'!H24+'[2]ф7+'!H24+'[2]ф8+'!H24+'[2]ф9+'!H24+'[2]ф10+'!H24+'[2]ф11+'!H24+'[2]ф12+'!H24+'[2]ф13+'!H24+'[2]ф14+'!H24+'[2]ф15+'!H24+'[2]ф16+'!H24+'[2]ф17+'!H24+'[2]ф18+'!H24+'[2]ф19+'!H24+'[2]ф20+'!H24+'[2]ф21+'!H24+'[2]сочи +'!H24+'[2]Центр.офис +'!H24</f>
        <v>6077.52</v>
      </c>
      <c r="I28" s="181">
        <f>'[2]ф1+'!I24+'[2]ф2+'!I24+'[2]ф3+'!I24+'[2]ф4+'!I24+'[2]ф5+'!I24+'[2]ф6+'!I24+'[2]ф7+'!I24+'[2]ф8+'!I24+'[2]ф9+'!I24+'[2]ф10+'!I24+'[2]ф11+'!I24+'[2]ф12+'!I24+'[2]ф13+'!I24+'[2]ф14+'!I24+'[2]ф15+'!I24+'[2]ф16+'!I24+'[2]ф17+'!I24+'[2]ф18+'!I24+'[2]ф19+'!I24+'[2]ф20+'!I24+'[2]ф21+'!I24+'[2]сочи +'!I24+'[2]Центр.офис +'!I24</f>
        <v>1</v>
      </c>
      <c r="J28" s="181">
        <f>'[2]ф1+'!J24+'[2]ф2+'!J24+'[2]ф3+'!J24+'[2]ф4+'!J24+'[2]ф5+'!J24+'[2]ф6+'!J24+'[2]ф7+'!J24+'[2]ф8+'!J24+'[2]ф9+'!J24+'[2]ф10+'!J24+'[2]ф11+'!J24+'[2]ф12+'!J24+'[2]ф13+'!J24+'[2]ф14+'!J24+'[2]ф15+'!J24+'[2]ф16+'!J24+'[2]ф17+'!J24+'[2]ф18+'!J24+'[2]ф19+'!J24+'[2]ф20+'!J24+'[2]ф21+'!J24+'[2]сочи +'!J24+'[2]Центр.офис +'!J24</f>
        <v>2763</v>
      </c>
      <c r="K28" s="181">
        <f>'[2]ф1+'!K24+'[2]ф2+'!K24+'[2]ф3+'!K24+'[2]ф4+'!K24+'[2]ф5+'!K24+'[2]ф6+'!K24+'[2]ф7+'!K24+'[2]ф8+'!K24+'[2]ф9+'!K24+'[2]ф10+'!K24+'[2]ф11+'!K24+'[2]ф12+'!K24+'[2]ф13+'!K24+'[2]ф14+'!K24+'[2]ф15+'!K24+'[2]ф16+'!K24+'[2]ф17+'!K24+'[2]ф18+'!K24+'[2]ф19+'!K24+'[2]ф20+'!K24+'[2]ф21+'!K24+'[2]сочи +'!K24+'[2]Центр.офис +'!K24</f>
        <v>0</v>
      </c>
      <c r="L28" s="181">
        <f>'[2]ф1+'!L24+'[2]ф2+'!L24+'[2]ф3+'!L24+'[2]ф4+'!L24+'[2]ф5+'!L24+'[2]ф6+'!L24+'[2]ф7+'!L24+'[2]ф8+'!L24+'[2]ф9+'!L24+'[2]ф10+'!L24+'[2]ф11+'!L24+'[2]ф12+'!L24+'[2]ф13+'!L24+'[2]ф14+'!L24+'[2]ф15+'!L24+'[2]ф16+'!L24+'[2]ф17+'!L24+'[2]ф18+'!L24+'[2]ф19+'!L24+'[2]ф20+'!L24+'[2]ф21+'!L24+'[2]сочи +'!L24+'[2]Центр.офис +'!L24</f>
        <v>1</v>
      </c>
      <c r="M28" s="181">
        <f>'[2]ф1+'!M24+'[2]ф2+'!M24+'[2]ф3+'!M24+'[2]ф4+'!M24+'[2]ф5+'!M24+'[2]ф6+'!M24+'[2]ф7+'!M24+'[2]ф8+'!M24+'[2]ф9+'!M24+'[2]ф10+'!M24+'[2]ф11+'!M24+'[2]ф12+'!M24+'[2]ф13+'!M24+'[2]ф14+'!M24+'[2]ф15+'!M24+'[2]ф16+'!M24+'[2]ф17+'!M24+'[2]ф18+'!M24+'[2]ф19+'!M24+'[2]ф20+'!M24+'[2]ф21+'!M24+'[2]сочи +'!M24+'[2]Центр.офис +'!M24</f>
        <v>0</v>
      </c>
      <c r="N28" s="181">
        <f>'[2]ф1+'!N24+'[2]ф2+'!N24+'[2]ф3+'!N24+'[2]ф4+'!N24+'[2]ф5+'!N24+'[2]ф6+'!N24+'[2]ф7+'!N24+'[2]ф8+'!N24+'[2]ф9+'!N24+'[2]ф10+'!N24+'[2]ф11+'!N24+'[2]ф12+'!N24+'[2]ф13+'!N24+'[2]ф14+'!N24+'[2]ф15+'!N24+'[2]ф16+'!N24+'[2]ф17+'!N24+'[2]ф18+'!N24+'[2]ф19+'!N24+'[2]ф20+'!N24+'[2]ф21+'!N24+'[2]сочи +'!N24+'[2]Центр.офис +'!N24</f>
        <v>0</v>
      </c>
      <c r="O28" s="181">
        <f>'[2]ф1+'!O24+'[2]ф2+'!O24+'[2]ф3+'!O24+'[2]ф4+'!O24+'[2]ф5+'!O24+'[2]ф6+'!O24+'[2]ф7+'!O24+'[2]ф8+'!O24+'[2]ф9+'!O24+'[2]ф10+'!O24+'[2]ф11+'!O24+'[2]ф12+'!O24+'[2]ф13+'!O24+'[2]ф14+'!O24+'[2]ф15+'!O24+'[2]ф16+'!O24+'[2]ф17+'!O24+'[2]ф18+'!O24+'[2]ф19+'!O24+'[2]ф20+'!O24+'[2]ф21+'!O24+'[2]сочи +'!O24+'[2]Центр.офис +'!O24</f>
        <v>0</v>
      </c>
      <c r="P28" s="181">
        <f>'[2]ф1+'!P24+'[2]ф2+'!P24+'[2]ф3+'!P24+'[2]ф4+'!P24+'[2]ф5+'!P24+'[2]ф6+'!P24+'[2]ф7+'!P24+'[2]ф8+'!P24+'[2]ф9+'!P24+'[2]ф10+'!P24+'[2]ф11+'!P24+'[2]ф12+'!P24+'[2]ф13+'!P24+'[2]ф14+'!P24+'[2]ф15+'!P24+'[2]ф16+'!P24+'[2]ф17+'!P24+'[2]ф18+'!P24+'[2]ф19+'!P24+'[2]ф20+'!P24+'[2]ф21+'!P24+'[2]сочи +'!P24+'[2]Центр.офис +'!P24</f>
        <v>0</v>
      </c>
      <c r="Q28" s="181">
        <f>'[2]ф1+'!Q24+'[2]ф2+'!Q24+'[2]ф3+'!Q24+'[2]ф4+'!Q24+'[2]ф5+'!Q24+'[2]ф6+'!Q24+'[2]ф7+'!Q24+'[2]ф8+'!Q24+'[2]ф9+'!Q24+'[2]ф10+'!Q24+'[2]ф11+'!Q24+'[2]ф12+'!Q24+'[2]ф13+'!Q24+'[2]ф14+'!Q24+'[2]ф15+'!Q24+'[2]ф16+'!Q24+'[2]ф17+'!Q24+'[2]ф18+'!Q24+'[2]ф19+'!Q24+'[2]ф20+'!Q24+'[2]ф21+'!Q24+'[2]сочи +'!Q24+'[2]Центр.офис +'!Q24</f>
        <v>0</v>
      </c>
      <c r="R28" s="181">
        <f>'[2]ф1+'!R24+'[2]ф2+'!R24+'[2]ф3+'!R24+'[2]ф4+'!R24+'[2]ф5+'!R24+'[2]ф6+'!R24+'[2]ф7+'!R24+'[2]ф8+'!R24+'[2]ф9+'!R24+'[2]ф10+'!R24+'[2]ф11+'!R24+'[2]ф12+'!R24+'[2]ф13+'!R24+'[2]ф14+'!R24+'[2]ф15+'!R24+'[2]ф16+'!R24+'[2]ф17+'!R24+'[2]ф18+'!R24+'[2]ф19+'!R24+'[2]ф20+'!R24+'[2]ф21+'!R24+'[2]сочи +'!R24+'[2]Центр.офис +'!R24</f>
        <v>0</v>
      </c>
    </row>
    <row r="29" spans="2:18" ht="28.5" customHeight="1" thickBot="1" x14ac:dyDescent="0.3">
      <c r="C29" s="30">
        <v>10</v>
      </c>
      <c r="D29" s="119"/>
      <c r="E29" s="127" t="s">
        <v>48</v>
      </c>
      <c r="F29" s="128"/>
      <c r="G29" s="181">
        <f>'[2]ф1+'!G25+'[2]ф2+'!G25+'[2]ф3+'!G25+'[2]ф4+'!G25+'[2]ф5+'!G25+'[2]ф6+'!G25+'[2]ф7+'!G25+'[2]ф8+'!G25+'[2]ф9+'!G25+'[2]ф10+'!G25+'[2]ф11+'!G25+'[2]ф12+'!G25+'[2]ф13+'!G25+'[2]ф14+'!G25+'[2]ф15+'!G25+'[2]ф16+'!G25+'[2]ф17+'!G25+'[2]ф18+'!G25+'[2]ф19+'!G25+'[2]ф20+'!G25+'[2]ф21+'!G25+'[2]сочи +'!G25+'[2]Центр.офис +'!G25</f>
        <v>0</v>
      </c>
      <c r="H29" s="181">
        <f>'[2]ф1+'!H25+'[2]ф2+'!H25+'[2]ф3+'!H25+'[2]ф4+'!H25+'[2]ф5+'!H25+'[2]ф6+'!H25+'[2]ф7+'!H25+'[2]ф8+'!H25+'[2]ф9+'!H25+'[2]ф10+'!H25+'[2]ф11+'!H25+'[2]ф12+'!H25+'[2]ф13+'!H25+'[2]ф14+'!H25+'[2]ф15+'!H25+'[2]ф16+'!H25+'[2]ф17+'!H25+'[2]ф18+'!H25+'[2]ф19+'!H25+'[2]ф20+'!H25+'[2]ф21+'!H25+'[2]сочи +'!H25+'[2]Центр.офис +'!H25</f>
        <v>0</v>
      </c>
      <c r="I29" s="181">
        <f>'[2]ф1+'!I25+'[2]ф2+'!I25+'[2]ф3+'!I25+'[2]ф4+'!I25+'[2]ф5+'!I25+'[2]ф6+'!I25+'[2]ф7+'!I25+'[2]ф8+'!I25+'[2]ф9+'!I25+'[2]ф10+'!I25+'[2]ф11+'!I25+'[2]ф12+'!I25+'[2]ф13+'!I25+'[2]ф14+'!I25+'[2]ф15+'!I25+'[2]ф16+'!I25+'[2]ф17+'!I25+'[2]ф18+'!I25+'[2]ф19+'!I25+'[2]ф20+'!I25+'[2]ф21+'!I25+'[2]сочи +'!I25+'[2]Центр.офис +'!I25</f>
        <v>0</v>
      </c>
      <c r="J29" s="181">
        <f>'[2]ф1+'!J25+'[2]ф2+'!J25+'[2]ф3+'!J25+'[2]ф4+'!J25+'[2]ф5+'!J25+'[2]ф6+'!J25+'[2]ф7+'!J25+'[2]ф8+'!J25+'[2]ф9+'!J25+'[2]ф10+'!J25+'[2]ф11+'!J25+'[2]ф12+'!J25+'[2]ф13+'!J25+'[2]ф14+'!J25+'[2]ф15+'!J25+'[2]ф16+'!J25+'[2]ф17+'!J25+'[2]ф18+'!J25+'[2]ф19+'!J25+'[2]ф20+'!J25+'[2]ф21+'!J25+'[2]сочи +'!J25+'[2]Центр.офис +'!J25</f>
        <v>0</v>
      </c>
      <c r="K29" s="181">
        <f>'[2]ф1+'!K25+'[2]ф2+'!K25+'[2]ф3+'!K25+'[2]ф4+'!K25+'[2]ф5+'!K25+'[2]ф6+'!K25+'[2]ф7+'!K25+'[2]ф8+'!K25+'[2]ф9+'!K25+'[2]ф10+'!K25+'[2]ф11+'!K25+'[2]ф12+'!K25+'[2]ф13+'!K25+'[2]ф14+'!K25+'[2]ф15+'!K25+'[2]ф16+'!K25+'[2]ф17+'!K25+'[2]ф18+'!K25+'[2]ф19+'!K25+'[2]ф20+'!K25+'[2]ф21+'!K25+'[2]сочи +'!K25+'[2]Центр.офис +'!K25</f>
        <v>0</v>
      </c>
      <c r="L29" s="181">
        <f>'[2]ф1+'!L25+'[2]ф2+'!L25+'[2]ф3+'!L25+'[2]ф4+'!L25+'[2]ф5+'!L25+'[2]ф6+'!L25+'[2]ф7+'!L25+'[2]ф8+'!L25+'[2]ф9+'!L25+'[2]ф10+'!L25+'[2]ф11+'!L25+'[2]ф12+'!L25+'[2]ф13+'!L25+'[2]ф14+'!L25+'[2]ф15+'!L25+'[2]ф16+'!L25+'[2]ф17+'!L25+'[2]ф18+'!L25+'[2]ф19+'!L25+'[2]ф20+'!L25+'[2]ф21+'!L25+'[2]сочи +'!L25+'[2]Центр.офис +'!L25</f>
        <v>0</v>
      </c>
      <c r="M29" s="181">
        <f>'[2]ф1+'!M25+'[2]ф2+'!M25+'[2]ф3+'!M25+'[2]ф4+'!M25+'[2]ф5+'!M25+'[2]ф6+'!M25+'[2]ф7+'!M25+'[2]ф8+'!M25+'[2]ф9+'!M25+'[2]ф10+'!M25+'[2]ф11+'!M25+'[2]ф12+'!M25+'[2]ф13+'!M25+'[2]ф14+'!M25+'[2]ф15+'!M25+'[2]ф16+'!M25+'[2]ф17+'!M25+'[2]ф18+'!M25+'[2]ф19+'!M25+'[2]ф20+'!M25+'[2]ф21+'!M25+'[2]сочи +'!M25+'[2]Центр.офис +'!M25</f>
        <v>0</v>
      </c>
      <c r="N29" s="181">
        <f>'[2]ф1+'!N25+'[2]ф2+'!N25+'[2]ф3+'!N25+'[2]ф4+'!N25+'[2]ф5+'!N25+'[2]ф6+'!N25+'[2]ф7+'!N25+'[2]ф8+'!N25+'[2]ф9+'!N25+'[2]ф10+'!N25+'[2]ф11+'!N25+'[2]ф12+'!N25+'[2]ф13+'!N25+'[2]ф14+'!N25+'[2]ф15+'!N25+'[2]ф16+'!N25+'[2]ф17+'!N25+'[2]ф18+'!N25+'[2]ф19+'!N25+'[2]ф20+'!N25+'[2]ф21+'!N25+'[2]сочи +'!N25+'[2]Центр.офис +'!N25</f>
        <v>0</v>
      </c>
      <c r="O29" s="181">
        <f>'[2]ф1+'!O25+'[2]ф2+'!O25+'[2]ф3+'!O25+'[2]ф4+'!O25+'[2]ф5+'!O25+'[2]ф6+'!O25+'[2]ф7+'!O25+'[2]ф8+'!O25+'[2]ф9+'!O25+'[2]ф10+'!O25+'[2]ф11+'!O25+'[2]ф12+'!O25+'[2]ф13+'!O25+'[2]ф14+'!O25+'[2]ф15+'!O25+'[2]ф16+'!O25+'[2]ф17+'!O25+'[2]ф18+'!O25+'[2]ф19+'!O25+'[2]ф20+'!O25+'[2]ф21+'!O25+'[2]сочи +'!O25+'[2]Центр.офис +'!O25</f>
        <v>0</v>
      </c>
      <c r="P29" s="181">
        <f>'[2]ф1+'!P25+'[2]ф2+'!P25+'[2]ф3+'!P25+'[2]ф4+'!P25+'[2]ф5+'!P25+'[2]ф6+'!P25+'[2]ф7+'!P25+'[2]ф8+'!P25+'[2]ф9+'!P25+'[2]ф10+'!P25+'[2]ф11+'!P25+'[2]ф12+'!P25+'[2]ф13+'!P25+'[2]ф14+'!P25+'[2]ф15+'!P25+'[2]ф16+'!P25+'[2]ф17+'!P25+'[2]ф18+'!P25+'[2]ф19+'!P25+'[2]ф20+'!P25+'[2]ф21+'!P25+'[2]сочи +'!P25+'[2]Центр.офис +'!P25</f>
        <v>0</v>
      </c>
      <c r="Q29" s="181">
        <f>'[2]ф1+'!Q25+'[2]ф2+'!Q25+'[2]ф3+'!Q25+'[2]ф4+'!Q25+'[2]ф5+'!Q25+'[2]ф6+'!Q25+'[2]ф7+'!Q25+'[2]ф8+'!Q25+'[2]ф9+'!Q25+'[2]ф10+'!Q25+'[2]ф11+'!Q25+'[2]ф12+'!Q25+'[2]ф13+'!Q25+'[2]ф14+'!Q25+'[2]ф15+'!Q25+'[2]ф16+'!Q25+'[2]ф17+'!Q25+'[2]ф18+'!Q25+'[2]ф19+'!Q25+'[2]ф20+'!Q25+'[2]ф21+'!Q25+'[2]сочи +'!Q25+'[2]Центр.офис +'!Q25</f>
        <v>0</v>
      </c>
      <c r="R29" s="181">
        <f>'[2]ф1+'!R25+'[2]ф2+'!R25+'[2]ф3+'!R25+'[2]ф4+'!R25+'[2]ф5+'!R25+'[2]ф6+'!R25+'[2]ф7+'!R25+'[2]ф8+'!R25+'[2]ф9+'!R25+'[2]ф10+'!R25+'[2]ф11+'!R25+'[2]ф12+'!R25+'[2]ф13+'!R25+'[2]ф14+'!R25+'[2]ф15+'!R25+'[2]ф16+'!R25+'[2]ф17+'!R25+'[2]ф18+'!R25+'[2]ф19+'!R25+'[2]ф20+'!R25+'[2]ф21+'!R25+'[2]сочи +'!R25+'[2]Центр.офис +'!R25</f>
        <v>0</v>
      </c>
    </row>
    <row r="30" spans="2:18" ht="50.25" customHeight="1" thickBot="1" x14ac:dyDescent="0.3">
      <c r="C30" s="30">
        <v>11</v>
      </c>
      <c r="D30" s="119"/>
      <c r="E30" s="127" t="s">
        <v>49</v>
      </c>
      <c r="F30" s="128"/>
      <c r="G30" s="181">
        <f>'[2]ф1+'!G26+'[2]ф2+'!G26+'[2]ф3+'!G26+'[2]ф4+'!G26+'[2]ф5+'!G26+'[2]ф6+'!G26+'[2]ф7+'!G26+'[2]ф8+'!G26+'[2]ф9+'!G26+'[2]ф10+'!G26+'[2]ф11+'!G26+'[2]ф12+'!G26+'[2]ф13+'!G26+'[2]ф14+'!G26+'[2]ф15+'!G26+'[2]ф16+'!G26+'[2]ф17+'!G26+'[2]ф18+'!G26+'[2]ф19+'!G26+'[2]ф20+'!G26+'[2]ф21+'!G26+'[2]сочи +'!G26+'[2]Центр.офис +'!G26</f>
        <v>2</v>
      </c>
      <c r="H30" s="181">
        <f>'[2]ф1+'!H26+'[2]ф2+'!H26+'[2]ф3+'!H26+'[2]ф4+'!H26+'[2]ф5+'!H26+'[2]ф6+'!H26+'[2]ф7+'!H26+'[2]ф8+'!H26+'[2]ф9+'!H26+'[2]ф10+'!H26+'[2]ф11+'!H26+'[2]ф12+'!H26+'[2]ф13+'!H26+'[2]ф14+'!H26+'[2]ф15+'!H26+'[2]ф16+'!H26+'[2]ф17+'!H26+'[2]ф18+'!H26+'[2]ф19+'!H26+'[2]ф20+'!H26+'[2]ф21+'!H26+'[2]сочи +'!H26+'[2]Центр.офис +'!H26</f>
        <v>883.3</v>
      </c>
      <c r="I30" s="181">
        <f>'[2]ф1+'!I26+'[2]ф2+'!I26+'[2]ф3+'!I26+'[2]ф4+'!I26+'[2]ф5+'!I26+'[2]ф6+'!I26+'[2]ф7+'!I26+'[2]ф8+'!I26+'[2]ф9+'!I26+'[2]ф10+'!I26+'[2]ф11+'!I26+'[2]ф12+'!I26+'[2]ф13+'!I26+'[2]ф14+'!I26+'[2]ф15+'!I26+'[2]ф16+'!I26+'[2]ф17+'!I26+'[2]ф18+'!I26+'[2]ф19+'!I26+'[2]ф20+'!I26+'[2]ф21+'!I26+'[2]сочи +'!I26+'[2]Центр.офис +'!I26</f>
        <v>0</v>
      </c>
      <c r="J30" s="181">
        <f>'[2]ф1+'!J26+'[2]ф2+'!J26+'[2]ф3+'!J26+'[2]ф4+'!J26+'[2]ф5+'!J26+'[2]ф6+'!J26+'[2]ф7+'!J26+'[2]ф8+'!J26+'[2]ф9+'!J26+'[2]ф10+'!J26+'[2]ф11+'!J26+'[2]ф12+'!J26+'[2]ф13+'!J26+'[2]ф14+'!J26+'[2]ф15+'!J26+'[2]ф16+'!J26+'[2]ф17+'!J26+'[2]ф18+'!J26+'[2]ф19+'!J26+'[2]ф20+'!J26+'[2]ф21+'!J26+'[2]сочи +'!J26+'[2]Центр.офис +'!J26</f>
        <v>0</v>
      </c>
      <c r="K30" s="181">
        <f>'[2]ф1+'!K26+'[2]ф2+'!K26+'[2]ф3+'!K26+'[2]ф4+'!K26+'[2]ф5+'!K26+'[2]ф6+'!K26+'[2]ф7+'!K26+'[2]ф8+'!K26+'[2]ф9+'!K26+'[2]ф10+'!K26+'[2]ф11+'!K26+'[2]ф12+'!K26+'[2]ф13+'!K26+'[2]ф14+'!K26+'[2]ф15+'!K26+'[2]ф16+'!K26+'[2]ф17+'!K26+'[2]ф18+'!K26+'[2]ф19+'!K26+'[2]ф20+'!K26+'[2]ф21+'!K26+'[2]сочи +'!K26+'[2]Центр.офис +'!K26</f>
        <v>0</v>
      </c>
      <c r="L30" s="181">
        <f>'[2]ф1+'!L26+'[2]ф2+'!L26+'[2]ф3+'!L26+'[2]ф4+'!L26+'[2]ф5+'!L26+'[2]ф6+'!L26+'[2]ф7+'!L26+'[2]ф8+'!L26+'[2]ф9+'!L26+'[2]ф10+'!L26+'[2]ф11+'!L26+'[2]ф12+'!L26+'[2]ф13+'!L26+'[2]ф14+'!L26+'[2]ф15+'!L26+'[2]ф16+'!L26+'[2]ф17+'!L26+'[2]ф18+'!L26+'[2]ф19+'!L26+'[2]ф20+'!L26+'[2]ф21+'!L26+'[2]сочи +'!L26+'[2]Центр.офис +'!L26</f>
        <v>0</v>
      </c>
      <c r="M30" s="181">
        <f>'[2]ф1+'!M26+'[2]ф2+'!M26+'[2]ф3+'!M26+'[2]ф4+'!M26+'[2]ф5+'!M26+'[2]ф6+'!M26+'[2]ф7+'!M26+'[2]ф8+'!M26+'[2]ф9+'!M26+'[2]ф10+'!M26+'[2]ф11+'!M26+'[2]ф12+'!M26+'[2]ф13+'!M26+'[2]ф14+'!M26+'[2]ф15+'!M26+'[2]ф16+'!M26+'[2]ф17+'!M26+'[2]ф18+'!M26+'[2]ф19+'!M26+'[2]ф20+'!M26+'[2]ф21+'!M26+'[2]сочи +'!M26+'[2]Центр.офис +'!M26</f>
        <v>0</v>
      </c>
      <c r="N30" s="181">
        <f>'[2]ф1+'!N26+'[2]ф2+'!N26+'[2]ф3+'!N26+'[2]ф4+'!N26+'[2]ф5+'!N26+'[2]ф6+'!N26+'[2]ф7+'!N26+'[2]ф8+'!N26+'[2]ф9+'!N26+'[2]ф10+'!N26+'[2]ф11+'!N26+'[2]ф12+'!N26+'[2]ф13+'!N26+'[2]ф14+'!N26+'[2]ф15+'!N26+'[2]ф16+'!N26+'[2]ф17+'!N26+'[2]ф18+'!N26+'[2]ф19+'!N26+'[2]ф20+'!N26+'[2]ф21+'!N26+'[2]сочи +'!N26+'[2]Центр.офис +'!N26</f>
        <v>0</v>
      </c>
      <c r="O30" s="181">
        <f>'[2]ф1+'!O26+'[2]ф2+'!O26+'[2]ф3+'!O26+'[2]ф4+'!O26+'[2]ф5+'!O26+'[2]ф6+'!O26+'[2]ф7+'!O26+'[2]ф8+'!O26+'[2]ф9+'!O26+'[2]ф10+'!O26+'[2]ф11+'!O26+'[2]ф12+'!O26+'[2]ф13+'!O26+'[2]ф14+'!O26+'[2]ф15+'!O26+'[2]ф16+'!O26+'[2]ф17+'!O26+'[2]ф18+'!O26+'[2]ф19+'!O26+'[2]ф20+'!O26+'[2]ф21+'!O26+'[2]сочи +'!O26+'[2]Центр.офис +'!O26</f>
        <v>0</v>
      </c>
      <c r="P30" s="181">
        <f>'[2]ф1+'!P26+'[2]ф2+'!P26+'[2]ф3+'!P26+'[2]ф4+'!P26+'[2]ф5+'!P26+'[2]ф6+'!P26+'[2]ф7+'!P26+'[2]ф8+'!P26+'[2]ф9+'!P26+'[2]ф10+'!P26+'[2]ф11+'!P26+'[2]ф12+'!P26+'[2]ф13+'!P26+'[2]ф14+'!P26+'[2]ф15+'!P26+'[2]ф16+'!P26+'[2]ф17+'!P26+'[2]ф18+'!P26+'[2]ф19+'!P26+'[2]ф20+'!P26+'[2]ф21+'!P26+'[2]сочи +'!P26+'[2]Центр.офис +'!P26</f>
        <v>0</v>
      </c>
      <c r="Q30" s="181">
        <f>'[2]ф1+'!Q26+'[2]ф2+'!Q26+'[2]ф3+'!Q26+'[2]ф4+'!Q26+'[2]ф5+'!Q26+'[2]ф6+'!Q26+'[2]ф7+'!Q26+'[2]ф8+'!Q26+'[2]ф9+'!Q26+'[2]ф10+'!Q26+'[2]ф11+'!Q26+'[2]ф12+'!Q26+'[2]ф13+'!Q26+'[2]ф14+'!Q26+'[2]ф15+'!Q26+'[2]ф16+'!Q26+'[2]ф17+'!Q26+'[2]ф18+'!Q26+'[2]ф19+'!Q26+'[2]ф20+'!Q26+'[2]ф21+'!Q26+'[2]сочи +'!Q26+'[2]Центр.офис +'!Q26</f>
        <v>0</v>
      </c>
      <c r="R30" s="181">
        <f>'[2]ф1+'!R26+'[2]ф2+'!R26+'[2]ф3+'!R26+'[2]ф4+'!R26+'[2]ф5+'!R26+'[2]ф6+'!R26+'[2]ф7+'!R26+'[2]ф8+'!R26+'[2]ф9+'!R26+'[2]ф10+'!R26+'[2]ф11+'!R26+'[2]ф12+'!R26+'[2]ф13+'!R26+'[2]ф14+'!R26+'[2]ф15+'!R26+'[2]ф16+'!R26+'[2]ф17+'!R26+'[2]ф18+'!R26+'[2]ф19+'!R26+'[2]ф20+'!R26+'[2]ф21+'!R26+'[2]сочи +'!R26+'[2]Центр.офис +'!R26</f>
        <v>0</v>
      </c>
    </row>
    <row r="31" spans="2:18" ht="30.75" customHeight="1" thickBot="1" x14ac:dyDescent="0.3">
      <c r="C31" s="30">
        <v>12</v>
      </c>
      <c r="D31" s="119"/>
      <c r="E31" s="127" t="s">
        <v>50</v>
      </c>
      <c r="F31" s="128"/>
      <c r="G31" s="181">
        <f>'[2]ф1+'!G27+'[2]ф2+'!G27+'[2]ф3+'!G27+'[2]ф4+'!G27+'[2]ф5+'!G27+'[2]ф6+'!G27+'[2]ф7+'!G27+'[2]ф8+'!G27+'[2]ф9+'!G27+'[2]ф10+'!G27+'[2]ф11+'!G27+'[2]ф12+'!G27+'[2]ф13+'!G27+'[2]ф14+'!G27+'[2]ф15+'!G27+'[2]ф16+'!G27+'[2]ф17+'!G27+'[2]ф18+'!G27+'[2]ф19+'!G27+'[2]ф20+'!G27+'[2]ф21+'!G27+'[2]сочи +'!G27+'[2]Центр.офис +'!G27</f>
        <v>0</v>
      </c>
      <c r="H31" s="181">
        <f>'[2]ф1+'!H27+'[2]ф2+'!H27+'[2]ф3+'!H27+'[2]ф4+'!H27+'[2]ф5+'!H27+'[2]ф6+'!H27+'[2]ф7+'!H27+'[2]ф8+'!H27+'[2]ф9+'!H27+'[2]ф10+'!H27+'[2]ф11+'!H27+'[2]ф12+'!H27+'[2]ф13+'!H27+'[2]ф14+'!H27+'[2]ф15+'!H27+'[2]ф16+'!H27+'[2]ф17+'!H27+'[2]ф18+'!H27+'[2]ф19+'!H27+'[2]ф20+'!H27+'[2]ф21+'!H27+'[2]сочи +'!H27+'[2]Центр.офис +'!H27</f>
        <v>0</v>
      </c>
      <c r="I31" s="181">
        <f>'[2]ф1+'!I27+'[2]ф2+'!I27+'[2]ф3+'!I27+'[2]ф4+'!I27+'[2]ф5+'!I27+'[2]ф6+'!I27+'[2]ф7+'!I27+'[2]ф8+'!I27+'[2]ф9+'!I27+'[2]ф10+'!I27+'[2]ф11+'!I27+'[2]ф12+'!I27+'[2]ф13+'!I27+'[2]ф14+'!I27+'[2]ф15+'!I27+'[2]ф16+'!I27+'[2]ф17+'!I27+'[2]ф18+'!I27+'[2]ф19+'!I27+'[2]ф20+'!I27+'[2]ф21+'!I27+'[2]сочи +'!I27+'[2]Центр.офис +'!I27</f>
        <v>0</v>
      </c>
      <c r="J31" s="181">
        <f>'[2]ф1+'!J27+'[2]ф2+'!J27+'[2]ф3+'!J27+'[2]ф4+'!J27+'[2]ф5+'!J27+'[2]ф6+'!J27+'[2]ф7+'!J27+'[2]ф8+'!J27+'[2]ф9+'!J27+'[2]ф10+'!J27+'[2]ф11+'!J27+'[2]ф12+'!J27+'[2]ф13+'!J27+'[2]ф14+'!J27+'[2]ф15+'!J27+'[2]ф16+'!J27+'[2]ф17+'!J27+'[2]ф18+'!J27+'[2]ф19+'!J27+'[2]ф20+'!J27+'[2]ф21+'!J27+'[2]сочи +'!J27+'[2]Центр.офис +'!J27</f>
        <v>0</v>
      </c>
      <c r="K31" s="181">
        <f>'[2]ф1+'!K27+'[2]ф2+'!K27+'[2]ф3+'!K27+'[2]ф4+'!K27+'[2]ф5+'!K27+'[2]ф6+'!K27+'[2]ф7+'!K27+'[2]ф8+'!K27+'[2]ф9+'!K27+'[2]ф10+'!K27+'[2]ф11+'!K27+'[2]ф12+'!K27+'[2]ф13+'!K27+'[2]ф14+'!K27+'[2]ф15+'!K27+'[2]ф16+'!K27+'[2]ф17+'!K27+'[2]ф18+'!K27+'[2]ф19+'!K27+'[2]ф20+'!K27+'[2]ф21+'!K27+'[2]сочи +'!K27+'[2]Центр.офис +'!K27</f>
        <v>0</v>
      </c>
      <c r="L31" s="181">
        <f>'[2]ф1+'!L27+'[2]ф2+'!L27+'[2]ф3+'!L27+'[2]ф4+'!L27+'[2]ф5+'!L27+'[2]ф6+'!L27+'[2]ф7+'!L27+'[2]ф8+'!L27+'[2]ф9+'!L27+'[2]ф10+'!L27+'[2]ф11+'!L27+'[2]ф12+'!L27+'[2]ф13+'!L27+'[2]ф14+'!L27+'[2]ф15+'!L27+'[2]ф16+'!L27+'[2]ф17+'!L27+'[2]ф18+'!L27+'[2]ф19+'!L27+'[2]ф20+'!L27+'[2]ф21+'!L27+'[2]сочи +'!L27+'[2]Центр.офис +'!L27</f>
        <v>0</v>
      </c>
      <c r="M31" s="181">
        <f>'[2]ф1+'!M27+'[2]ф2+'!M27+'[2]ф3+'!M27+'[2]ф4+'!M27+'[2]ф5+'!M27+'[2]ф6+'!M27+'[2]ф7+'!M27+'[2]ф8+'!M27+'[2]ф9+'!M27+'[2]ф10+'!M27+'[2]ф11+'!M27+'[2]ф12+'!M27+'[2]ф13+'!M27+'[2]ф14+'!M27+'[2]ф15+'!M27+'[2]ф16+'!M27+'[2]ф17+'!M27+'[2]ф18+'!M27+'[2]ф19+'!M27+'[2]ф20+'!M27+'[2]ф21+'!M27+'[2]сочи +'!M27+'[2]Центр.офис +'!M27</f>
        <v>0</v>
      </c>
      <c r="N31" s="181">
        <f>'[2]ф1+'!N27+'[2]ф2+'!N27+'[2]ф3+'!N27+'[2]ф4+'!N27+'[2]ф5+'!N27+'[2]ф6+'!N27+'[2]ф7+'!N27+'[2]ф8+'!N27+'[2]ф9+'!N27+'[2]ф10+'!N27+'[2]ф11+'!N27+'[2]ф12+'!N27+'[2]ф13+'!N27+'[2]ф14+'!N27+'[2]ф15+'!N27+'[2]ф16+'!N27+'[2]ф17+'!N27+'[2]ф18+'!N27+'[2]ф19+'!N27+'[2]ф20+'!N27+'[2]ф21+'!N27+'[2]сочи +'!N27+'[2]Центр.офис +'!N27</f>
        <v>0</v>
      </c>
      <c r="O31" s="181">
        <f>'[2]ф1+'!O27+'[2]ф2+'!O27+'[2]ф3+'!O27+'[2]ф4+'!O27+'[2]ф5+'!O27+'[2]ф6+'!O27+'[2]ф7+'!O27+'[2]ф8+'!O27+'[2]ф9+'!O27+'[2]ф10+'!O27+'[2]ф11+'!O27+'[2]ф12+'!O27+'[2]ф13+'!O27+'[2]ф14+'!O27+'[2]ф15+'!O27+'[2]ф16+'!O27+'[2]ф17+'!O27+'[2]ф18+'!O27+'[2]ф19+'!O27+'[2]ф20+'!O27+'[2]ф21+'!O27+'[2]сочи +'!O27+'[2]Центр.офис +'!O27</f>
        <v>0</v>
      </c>
      <c r="P31" s="181">
        <f>'[2]ф1+'!P27+'[2]ф2+'!P27+'[2]ф3+'!P27+'[2]ф4+'!P27+'[2]ф5+'!P27+'[2]ф6+'!P27+'[2]ф7+'!P27+'[2]ф8+'!P27+'[2]ф9+'!P27+'[2]ф10+'!P27+'[2]ф11+'!P27+'[2]ф12+'!P27+'[2]ф13+'!P27+'[2]ф14+'!P27+'[2]ф15+'!P27+'[2]ф16+'!P27+'[2]ф17+'!P27+'[2]ф18+'!P27+'[2]ф19+'!P27+'[2]ф20+'!P27+'[2]ф21+'!P27+'[2]сочи +'!P27+'[2]Центр.офис +'!P27</f>
        <v>0</v>
      </c>
      <c r="Q31" s="181">
        <f>'[2]ф1+'!Q27+'[2]ф2+'!Q27+'[2]ф3+'!Q27+'[2]ф4+'!Q27+'[2]ф5+'!Q27+'[2]ф6+'!Q27+'[2]ф7+'!Q27+'[2]ф8+'!Q27+'[2]ф9+'!Q27+'[2]ф10+'!Q27+'[2]ф11+'!Q27+'[2]ф12+'!Q27+'[2]ф13+'!Q27+'[2]ф14+'!Q27+'[2]ф15+'!Q27+'[2]ф16+'!Q27+'[2]ф17+'!Q27+'[2]ф18+'!Q27+'[2]ф19+'!Q27+'[2]ф20+'!Q27+'[2]ф21+'!Q27+'[2]сочи +'!Q27+'[2]Центр.офис +'!Q27</f>
        <v>0</v>
      </c>
      <c r="R31" s="181">
        <f>'[2]ф1+'!R27+'[2]ф2+'!R27+'[2]ф3+'!R27+'[2]ф4+'!R27+'[2]ф5+'!R27+'[2]ф6+'!R27+'[2]ф7+'!R27+'[2]ф8+'!R27+'[2]ф9+'!R27+'[2]ф10+'!R27+'[2]ф11+'!R27+'[2]ф12+'!R27+'[2]ф13+'!R27+'[2]ф14+'!R27+'[2]ф15+'!R27+'[2]ф16+'!R27+'[2]ф17+'!R27+'[2]ф18+'!R27+'[2]ф19+'!R27+'[2]ф20+'!R27+'[2]ф21+'!R27+'[2]сочи +'!R27+'[2]Центр.офис +'!R27</f>
        <v>0</v>
      </c>
    </row>
    <row r="32" spans="2:18" ht="50.25" customHeight="1" thickBot="1" x14ac:dyDescent="0.3">
      <c r="C32" s="30">
        <v>13</v>
      </c>
      <c r="D32" s="119"/>
      <c r="E32" s="127" t="s">
        <v>51</v>
      </c>
      <c r="F32" s="128"/>
      <c r="G32" s="181">
        <f>'[2]ф1+'!G28+'[2]ф2+'!G28+'[2]ф3+'!G28+'[2]ф4+'!G28+'[2]ф5+'!G28+'[2]ф6+'!G28+'[2]ф7+'!G28+'[2]ф8+'!G28+'[2]ф9+'!G28+'[2]ф10+'!G28+'[2]ф11+'!G28+'[2]ф12+'!G28+'[2]ф13+'!G28+'[2]ф14+'!G28+'[2]ф15+'!G28+'[2]ф16+'!G28+'[2]ф17+'!G28+'[2]ф18+'!G28+'[2]ф19+'!G28+'[2]ф20+'!G28+'[2]ф21+'!G28+'[2]сочи +'!G28+'[2]Центр.офис +'!G28</f>
        <v>0</v>
      </c>
      <c r="H32" s="181">
        <f>'[2]ф1+'!H28+'[2]ф2+'!H28+'[2]ф3+'!H28+'[2]ф4+'!H28+'[2]ф5+'!H28+'[2]ф6+'!H28+'[2]ф7+'!H28+'[2]ф8+'!H28+'[2]ф9+'!H28+'[2]ф10+'!H28+'[2]ф11+'!H28+'[2]ф12+'!H28+'[2]ф13+'!H28+'[2]ф14+'!H28+'[2]ф15+'!H28+'[2]ф16+'!H28+'[2]ф17+'!H28+'[2]ф18+'!H28+'[2]ф19+'!H28+'[2]ф20+'!H28+'[2]ф21+'!H28+'[2]сочи +'!H28+'[2]Центр.офис +'!H28</f>
        <v>0</v>
      </c>
      <c r="I32" s="181">
        <f>'[2]ф1+'!I28+'[2]ф2+'!I28+'[2]ф3+'!I28+'[2]ф4+'!I28+'[2]ф5+'!I28+'[2]ф6+'!I28+'[2]ф7+'!I28+'[2]ф8+'!I28+'[2]ф9+'!I28+'[2]ф10+'!I28+'[2]ф11+'!I28+'[2]ф12+'!I28+'[2]ф13+'!I28+'[2]ф14+'!I28+'[2]ф15+'!I28+'[2]ф16+'!I28+'[2]ф17+'!I28+'[2]ф18+'!I28+'[2]ф19+'!I28+'[2]ф20+'!I28+'[2]ф21+'!I28+'[2]сочи +'!I28+'[2]Центр.офис +'!I28</f>
        <v>0</v>
      </c>
      <c r="J32" s="181">
        <f>'[2]ф1+'!J28+'[2]ф2+'!J28+'[2]ф3+'!J28+'[2]ф4+'!J28+'[2]ф5+'!J28+'[2]ф6+'!J28+'[2]ф7+'!J28+'[2]ф8+'!J28+'[2]ф9+'!J28+'[2]ф10+'!J28+'[2]ф11+'!J28+'[2]ф12+'!J28+'[2]ф13+'!J28+'[2]ф14+'!J28+'[2]ф15+'!J28+'[2]ф16+'!J28+'[2]ф17+'!J28+'[2]ф18+'!J28+'[2]ф19+'!J28+'[2]ф20+'!J28+'[2]ф21+'!J28+'[2]сочи +'!J28+'[2]Центр.офис +'!J28</f>
        <v>0</v>
      </c>
      <c r="K32" s="181">
        <f>'[2]ф1+'!K28+'[2]ф2+'!K28+'[2]ф3+'!K28+'[2]ф4+'!K28+'[2]ф5+'!K28+'[2]ф6+'!K28+'[2]ф7+'!K28+'[2]ф8+'!K28+'[2]ф9+'!K28+'[2]ф10+'!K28+'[2]ф11+'!K28+'[2]ф12+'!K28+'[2]ф13+'!K28+'[2]ф14+'!K28+'[2]ф15+'!K28+'[2]ф16+'!K28+'[2]ф17+'!K28+'[2]ф18+'!K28+'[2]ф19+'!K28+'[2]ф20+'!K28+'[2]ф21+'!K28+'[2]сочи +'!K28+'[2]Центр.офис +'!K28</f>
        <v>0</v>
      </c>
      <c r="L32" s="181">
        <f>'[2]ф1+'!L28+'[2]ф2+'!L28+'[2]ф3+'!L28+'[2]ф4+'!L28+'[2]ф5+'!L28+'[2]ф6+'!L28+'[2]ф7+'!L28+'[2]ф8+'!L28+'[2]ф9+'!L28+'[2]ф10+'!L28+'[2]ф11+'!L28+'[2]ф12+'!L28+'[2]ф13+'!L28+'[2]ф14+'!L28+'[2]ф15+'!L28+'[2]ф16+'!L28+'[2]ф17+'!L28+'[2]ф18+'!L28+'[2]ф19+'!L28+'[2]ф20+'!L28+'[2]ф21+'!L28+'[2]сочи +'!L28+'[2]Центр.офис +'!L28</f>
        <v>0</v>
      </c>
      <c r="M32" s="181">
        <f>'[2]ф1+'!M28+'[2]ф2+'!M28+'[2]ф3+'!M28+'[2]ф4+'!M28+'[2]ф5+'!M28+'[2]ф6+'!M28+'[2]ф7+'!M28+'[2]ф8+'!M28+'[2]ф9+'!M28+'[2]ф10+'!M28+'[2]ф11+'!M28+'[2]ф12+'!M28+'[2]ф13+'!M28+'[2]ф14+'!M28+'[2]ф15+'!M28+'[2]ф16+'!M28+'[2]ф17+'!M28+'[2]ф18+'!M28+'[2]ф19+'!M28+'[2]ф20+'!M28+'[2]ф21+'!M28+'[2]сочи +'!M28+'[2]Центр.офис +'!M28</f>
        <v>0</v>
      </c>
      <c r="N32" s="181">
        <f>'[2]ф1+'!N28+'[2]ф2+'!N28+'[2]ф3+'!N28+'[2]ф4+'!N28+'[2]ф5+'!N28+'[2]ф6+'!N28+'[2]ф7+'!N28+'[2]ф8+'!N28+'[2]ф9+'!N28+'[2]ф10+'!N28+'[2]ф11+'!N28+'[2]ф12+'!N28+'[2]ф13+'!N28+'[2]ф14+'!N28+'[2]ф15+'!N28+'[2]ф16+'!N28+'[2]ф17+'!N28+'[2]ф18+'!N28+'[2]ф19+'!N28+'[2]ф20+'!N28+'[2]ф21+'!N28+'[2]сочи +'!N28+'[2]Центр.офис +'!N28</f>
        <v>0</v>
      </c>
      <c r="O32" s="181">
        <f>'[2]ф1+'!O28+'[2]ф2+'!O28+'[2]ф3+'!O28+'[2]ф4+'!O28+'[2]ф5+'!O28+'[2]ф6+'!O28+'[2]ф7+'!O28+'[2]ф8+'!O28+'[2]ф9+'!O28+'[2]ф10+'!O28+'[2]ф11+'!O28+'[2]ф12+'!O28+'[2]ф13+'!O28+'[2]ф14+'!O28+'[2]ф15+'!O28+'[2]ф16+'!O28+'[2]ф17+'!O28+'[2]ф18+'!O28+'[2]ф19+'!O28+'[2]ф20+'!O28+'[2]ф21+'!O28+'[2]сочи +'!O28+'[2]Центр.офис +'!O28</f>
        <v>0</v>
      </c>
      <c r="P32" s="181">
        <f>'[2]ф1+'!P28+'[2]ф2+'!P28+'[2]ф3+'!P28+'[2]ф4+'!P28+'[2]ф5+'!P28+'[2]ф6+'!P28+'[2]ф7+'!P28+'[2]ф8+'!P28+'[2]ф9+'!P28+'[2]ф10+'!P28+'[2]ф11+'!P28+'[2]ф12+'!P28+'[2]ф13+'!P28+'[2]ф14+'!P28+'[2]ф15+'!P28+'[2]ф16+'!P28+'[2]ф17+'!P28+'[2]ф18+'!P28+'[2]ф19+'!P28+'[2]ф20+'!P28+'[2]ф21+'!P28+'[2]сочи +'!P28+'[2]Центр.офис +'!P28</f>
        <v>0</v>
      </c>
      <c r="Q32" s="181">
        <f>'[2]ф1+'!Q28+'[2]ф2+'!Q28+'[2]ф3+'!Q28+'[2]ф4+'!Q28+'[2]ф5+'!Q28+'[2]ф6+'!Q28+'[2]ф7+'!Q28+'[2]ф8+'!Q28+'[2]ф9+'!Q28+'[2]ф10+'!Q28+'[2]ф11+'!Q28+'[2]ф12+'!Q28+'[2]ф13+'!Q28+'[2]ф14+'!Q28+'[2]ф15+'!Q28+'[2]ф16+'!Q28+'[2]ф17+'!Q28+'[2]ф18+'!Q28+'[2]ф19+'!Q28+'[2]ф20+'!Q28+'[2]ф21+'!Q28+'[2]сочи +'!Q28+'[2]Центр.офис +'!Q28</f>
        <v>0</v>
      </c>
      <c r="R32" s="181">
        <f>'[2]ф1+'!R28+'[2]ф2+'!R28+'[2]ф3+'!R28+'[2]ф4+'!R28+'[2]ф5+'!R28+'[2]ф6+'!R28+'[2]ф7+'!R28+'[2]ф8+'!R28+'[2]ф9+'!R28+'[2]ф10+'!R28+'[2]ф11+'!R28+'[2]ф12+'!R28+'[2]ф13+'!R28+'[2]ф14+'!R28+'[2]ф15+'!R28+'[2]ф16+'!R28+'[2]ф17+'!R28+'[2]ф18+'!R28+'[2]ф19+'!R28+'[2]ф20+'!R28+'[2]ф21+'!R28+'[2]сочи +'!R28+'[2]Центр.офис +'!R28</f>
        <v>0</v>
      </c>
    </row>
    <row r="33" spans="2:18" ht="50.25" customHeight="1" thickBot="1" x14ac:dyDescent="0.3">
      <c r="C33" s="31">
        <v>14</v>
      </c>
      <c r="D33" s="120"/>
      <c r="E33" s="129" t="s">
        <v>52</v>
      </c>
      <c r="F33" s="130"/>
      <c r="G33" s="181">
        <f>'[2]ф1+'!G29+'[2]ф2+'!G29+'[2]ф3+'!G29+'[2]ф4+'!G29+'[2]ф5+'!G29+'[2]ф6+'!G29+'[2]ф7+'!G29+'[2]ф8+'!G29+'[2]ф9+'!G29+'[2]ф10+'!G29+'[2]ф11+'!G29+'[2]ф12+'!G29+'[2]ф13+'!G29+'[2]ф14+'!G29+'[2]ф15+'!G29+'[2]ф16+'!G29+'[2]ф17+'!G29+'[2]ф18+'!G29+'[2]ф19+'!G29+'[2]ф20+'!G29+'[2]ф21+'!G29+'[2]сочи +'!G29+'[2]Центр.офис +'!G29</f>
        <v>3</v>
      </c>
      <c r="H33" s="181">
        <f>'[2]ф1+'!H29+'[2]ф2+'!H29+'[2]ф3+'!H29+'[2]ф4+'!H29+'[2]ф5+'!H29+'[2]ф6+'!H29+'[2]ф7+'!H29+'[2]ф8+'!H29+'[2]ф9+'!H29+'[2]ф10+'!H29+'[2]ф11+'!H29+'[2]ф12+'!H29+'[2]ф13+'!H29+'[2]ф14+'!H29+'[2]ф15+'!H29+'[2]ф16+'!H29+'[2]ф17+'!H29+'[2]ф18+'!H29+'[2]ф19+'!H29+'[2]ф20+'!H29+'[2]ф21+'!H29+'[2]сочи +'!H29+'[2]Центр.офис +'!H29</f>
        <v>2322</v>
      </c>
      <c r="I33" s="181">
        <f>'[2]ф1+'!I29+'[2]ф2+'!I29+'[2]ф3+'!I29+'[2]ф4+'!I29+'[2]ф5+'!I29+'[2]ф6+'!I29+'[2]ф7+'!I29+'[2]ф8+'!I29+'[2]ф9+'!I29+'[2]ф10+'!I29+'[2]ф11+'!I29+'[2]ф12+'!I29+'[2]ф13+'!I29+'[2]ф14+'!I29+'[2]ф15+'!I29+'[2]ф16+'!I29+'[2]ф17+'!I29+'[2]ф18+'!I29+'[2]ф19+'!I29+'[2]ф20+'!I29+'[2]ф21+'!I29+'[2]сочи +'!I29+'[2]Центр.офис +'!I29</f>
        <v>0</v>
      </c>
      <c r="J33" s="181">
        <f>'[2]ф1+'!J29+'[2]ф2+'!J29+'[2]ф3+'!J29+'[2]ф4+'!J29+'[2]ф5+'!J29+'[2]ф6+'!J29+'[2]ф7+'!J29+'[2]ф8+'!J29+'[2]ф9+'!J29+'[2]ф10+'!J29+'[2]ф11+'!J29+'[2]ф12+'!J29+'[2]ф13+'!J29+'[2]ф14+'!J29+'[2]ф15+'!J29+'[2]ф16+'!J29+'[2]ф17+'!J29+'[2]ф18+'!J29+'[2]ф19+'!J29+'[2]ф20+'!J29+'[2]ф21+'!J29+'[2]сочи +'!J29+'[2]Центр.офис +'!J29</f>
        <v>0</v>
      </c>
      <c r="K33" s="181">
        <f>'[2]ф1+'!K29+'[2]ф2+'!K29+'[2]ф3+'!K29+'[2]ф4+'!K29+'[2]ф5+'!K29+'[2]ф6+'!K29+'[2]ф7+'!K29+'[2]ф8+'!K29+'[2]ф9+'!K29+'[2]ф10+'!K29+'[2]ф11+'!K29+'[2]ф12+'!K29+'[2]ф13+'!K29+'[2]ф14+'!K29+'[2]ф15+'!K29+'[2]ф16+'!K29+'[2]ф17+'!K29+'[2]ф18+'!K29+'[2]ф19+'!K29+'[2]ф20+'!K29+'[2]ф21+'!K29+'[2]сочи +'!K29+'[2]Центр.офис +'!K29</f>
        <v>0</v>
      </c>
      <c r="L33" s="181">
        <f>'[2]ф1+'!L29+'[2]ф2+'!L29+'[2]ф3+'!L29+'[2]ф4+'!L29+'[2]ф5+'!L29+'[2]ф6+'!L29+'[2]ф7+'!L29+'[2]ф8+'!L29+'[2]ф9+'!L29+'[2]ф10+'!L29+'[2]ф11+'!L29+'[2]ф12+'!L29+'[2]ф13+'!L29+'[2]ф14+'!L29+'[2]ф15+'!L29+'[2]ф16+'!L29+'[2]ф17+'!L29+'[2]ф18+'!L29+'[2]ф19+'!L29+'[2]ф20+'!L29+'[2]ф21+'!L29+'[2]сочи +'!L29+'[2]Центр.офис +'!L29</f>
        <v>0</v>
      </c>
      <c r="M33" s="181">
        <f>'[2]ф1+'!M29+'[2]ф2+'!M29+'[2]ф3+'!M29+'[2]ф4+'!M29+'[2]ф5+'!M29+'[2]ф6+'!M29+'[2]ф7+'!M29+'[2]ф8+'!M29+'[2]ф9+'!M29+'[2]ф10+'!M29+'[2]ф11+'!M29+'[2]ф12+'!M29+'[2]ф13+'!M29+'[2]ф14+'!M29+'[2]ф15+'!M29+'[2]ф16+'!M29+'[2]ф17+'!M29+'[2]ф18+'!M29+'[2]ф19+'!M29+'[2]ф20+'!M29+'[2]ф21+'!M29+'[2]сочи +'!M29+'[2]Центр.офис +'!M29</f>
        <v>0</v>
      </c>
      <c r="N33" s="181">
        <f>'[2]ф1+'!N29+'[2]ф2+'!N29+'[2]ф3+'!N29+'[2]ф4+'!N29+'[2]ф5+'!N29+'[2]ф6+'!N29+'[2]ф7+'!N29+'[2]ф8+'!N29+'[2]ф9+'!N29+'[2]ф10+'!N29+'[2]ф11+'!N29+'[2]ф12+'!N29+'[2]ф13+'!N29+'[2]ф14+'!N29+'[2]ф15+'!N29+'[2]ф16+'!N29+'[2]ф17+'!N29+'[2]ф18+'!N29+'[2]ф19+'!N29+'[2]ф20+'!N29+'[2]ф21+'!N29+'[2]сочи +'!N29+'[2]Центр.офис +'!N29</f>
        <v>0</v>
      </c>
      <c r="O33" s="181">
        <f>'[2]ф1+'!O29+'[2]ф2+'!O29+'[2]ф3+'!O29+'[2]ф4+'!O29+'[2]ф5+'!O29+'[2]ф6+'!O29+'[2]ф7+'!O29+'[2]ф8+'!O29+'[2]ф9+'!O29+'[2]ф10+'!O29+'[2]ф11+'!O29+'[2]ф12+'!O29+'[2]ф13+'!O29+'[2]ф14+'!O29+'[2]ф15+'!O29+'[2]ф16+'!O29+'[2]ф17+'!O29+'[2]ф18+'!O29+'[2]ф19+'!O29+'[2]ф20+'!O29+'[2]ф21+'!O29+'[2]сочи +'!O29+'[2]Центр.офис +'!O29</f>
        <v>0</v>
      </c>
      <c r="P33" s="181">
        <f>'[2]ф1+'!P29+'[2]ф2+'!P29+'[2]ф3+'!P29+'[2]ф4+'!P29+'[2]ф5+'!P29+'[2]ф6+'!P29+'[2]ф7+'!P29+'[2]ф8+'!P29+'[2]ф9+'!P29+'[2]ф10+'!P29+'[2]ф11+'!P29+'[2]ф12+'!P29+'[2]ф13+'!P29+'[2]ф14+'!P29+'[2]ф15+'!P29+'[2]ф16+'!P29+'[2]ф17+'!P29+'[2]ф18+'!P29+'[2]ф19+'!P29+'[2]ф20+'!P29+'[2]ф21+'!P29+'[2]сочи +'!P29+'[2]Центр.офис +'!P29</f>
        <v>0</v>
      </c>
      <c r="Q33" s="181">
        <f>'[2]ф1+'!Q29+'[2]ф2+'!Q29+'[2]ф3+'!Q29+'[2]ф4+'!Q29+'[2]ф5+'!Q29+'[2]ф6+'!Q29+'[2]ф7+'!Q29+'[2]ф8+'!Q29+'[2]ф9+'!Q29+'[2]ф10+'!Q29+'[2]ф11+'!Q29+'[2]ф12+'!Q29+'[2]ф13+'!Q29+'[2]ф14+'!Q29+'[2]ф15+'!Q29+'[2]ф16+'!Q29+'[2]ф17+'!Q29+'[2]ф18+'!Q29+'[2]ф19+'!Q29+'[2]ф20+'!Q29+'[2]ф21+'!Q29+'[2]сочи +'!Q29+'[2]Центр.офис +'!Q29</f>
        <v>0</v>
      </c>
      <c r="R33" s="181">
        <f>'[2]ф1+'!R29+'[2]ф2+'!R29+'[2]ф3+'!R29+'[2]ф4+'!R29+'[2]ф5+'!R29+'[2]ф6+'!R29+'[2]ф7+'!R29+'[2]ф8+'!R29+'[2]ф9+'!R29+'[2]ф10+'!R29+'[2]ф11+'!R29+'[2]ф12+'!R29+'[2]ф13+'!R29+'[2]ф14+'!R29+'[2]ф15+'!R29+'[2]ф16+'!R29+'[2]ф17+'!R29+'[2]ф18+'!R29+'[2]ф19+'!R29+'[2]ф20+'!R29+'[2]ф21+'!R29+'[2]сочи +'!R29+'[2]Центр.офис +'!R29</f>
        <v>0</v>
      </c>
    </row>
    <row r="34" spans="2:18" s="67" customFormat="1" ht="25.5" customHeight="1" thickBot="1" x14ac:dyDescent="0.3">
      <c r="B34" s="7"/>
      <c r="C34" s="41">
        <v>15</v>
      </c>
      <c r="D34" s="112" t="s">
        <v>36</v>
      </c>
      <c r="E34" s="123"/>
      <c r="F34" s="124"/>
      <c r="G34" s="182">
        <f>SUM(G20:G33)</f>
        <v>2034</v>
      </c>
      <c r="H34" s="182">
        <f t="shared" ref="H34:R34" si="0">SUM(H20:H33)</f>
        <v>40768.001000000004</v>
      </c>
      <c r="I34" s="182">
        <f t="shared" si="0"/>
        <v>124</v>
      </c>
      <c r="J34" s="182">
        <f t="shared" si="0"/>
        <v>5722.8449999999993</v>
      </c>
      <c r="K34" s="182">
        <f t="shared" si="0"/>
        <v>70</v>
      </c>
      <c r="L34" s="182">
        <f t="shared" si="0"/>
        <v>11</v>
      </c>
      <c r="M34" s="182">
        <f t="shared" si="0"/>
        <v>8</v>
      </c>
      <c r="N34" s="182">
        <f t="shared" si="0"/>
        <v>35</v>
      </c>
      <c r="O34" s="182">
        <f t="shared" si="0"/>
        <v>1450</v>
      </c>
      <c r="P34" s="182">
        <f t="shared" si="0"/>
        <v>7051.3999999999987</v>
      </c>
      <c r="Q34" s="182">
        <f t="shared" si="0"/>
        <v>908</v>
      </c>
      <c r="R34" s="182">
        <f t="shared" si="0"/>
        <v>8167.1910000000007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2021-07-09T12:09:10Z</dcterms:modified>
</cp:coreProperties>
</file>